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tabRatio="739" firstSheet="1" activeTab="4"/>
  </bookViews>
  <sheets>
    <sheet name="Bgrupa_meiten" sheetId="1" state="hidden" r:id="rId1"/>
    <sheet name="DGrupa" sheetId="2" r:id="rId2"/>
    <sheet name="DGrupa_zēni" sheetId="3" state="hidden" r:id="rId3"/>
    <sheet name="C_Grupa" sheetId="4" r:id="rId4"/>
    <sheet name="B Grupa" sheetId="5" r:id="rId5"/>
  </sheets>
  <definedNames>
    <definedName name="_xlfn.RANK.AVG" hidden="1">#NAME?</definedName>
    <definedName name="_xlfn.RANK.EQ" hidden="1">#NAME?</definedName>
    <definedName name="_xlnm.Print_Area" localSheetId="4">'B Grupa'!$A$1:$V$33</definedName>
    <definedName name="_xlnm.Print_Area" localSheetId="3">'C_Grupa'!$A$1:$U$34</definedName>
    <definedName name="_xlnm.Print_Area" localSheetId="1">'DGrupa'!$A$1:$U$36</definedName>
    <definedName name="_xlnm.Print_Area" localSheetId="2">'DGrupa_zēni'!$A$1:$U$24</definedName>
  </definedNames>
  <calcPr fullCalcOnLoad="1"/>
</workbook>
</file>

<file path=xl/sharedStrings.xml><?xml version="1.0" encoding="utf-8"?>
<sst xmlns="http://schemas.openxmlformats.org/spreadsheetml/2006/main" count="330" uniqueCount="101">
  <si>
    <t>grupa</t>
  </si>
  <si>
    <t>TIESNEŠA TEHNIKAS KARTE</t>
  </si>
  <si>
    <t>Sasaites Nr.</t>
  </si>
  <si>
    <t>Komanda</t>
  </si>
  <si>
    <r>
      <t>Dalībniek</t>
    </r>
    <r>
      <rPr>
        <sz val="12"/>
        <color indexed="8"/>
        <rFont val="Times New Roman"/>
        <family val="1"/>
      </rPr>
      <t>i</t>
    </r>
  </si>
  <si>
    <t xml:space="preserve">Sacensību noteikumu  neizpildīšana, kontrollaika pārsniegšana, ķiveres novilkšana atrodoties distancē, kontrolsvara pazaudēšana </t>
  </si>
  <si>
    <t>Nepareizi izpildīts tehnikas elements,         1 dal. noraušanās,  pārtraukta drošināšana, drošināmais atkabina drošināšanas virvi, bojā tiesnešu inventāru</t>
  </si>
  <si>
    <t>Nepareiza/pārtraukta došināšana,  dulferis bez cimdiem,  drošināšana nav caur punktu, nozaudēts  inventārs</t>
  </si>
  <si>
    <t xml:space="preserve">Neaizskrūvēta karabīne, nesakārtots mezgls,  pārslodze, tiesneša palīdzība, </t>
  </si>
  <si>
    <t>SODA PUNKTU SUMMA</t>
  </si>
  <si>
    <t>REZULTĀTS</t>
  </si>
  <si>
    <t>VIETA</t>
  </si>
  <si>
    <t>Izlaists starpāķis,  nepareizi sasiets mezgls,  nav nostiprināts dulfera gals</t>
  </si>
  <si>
    <t xml:space="preserve">Soda laiks, ja pārsniegts KL </t>
  </si>
  <si>
    <t>Distances laiks</t>
  </si>
  <si>
    <t xml:space="preserve">Kopējais distances laiks </t>
  </si>
  <si>
    <t>Noņ.</t>
  </si>
  <si>
    <t>Rezultātu aprēķina formula S =(t + 0,01 tN)</t>
  </si>
  <si>
    <t xml:space="preserve">Galvenais tiesnesis: __________________ </t>
  </si>
  <si>
    <t xml:space="preserve">  t – Laiks distancē</t>
  </si>
  <si>
    <t>N –Soda punktu summa</t>
  </si>
  <si>
    <t>Edgars Feldmanis</t>
  </si>
  <si>
    <t>2.distance</t>
  </si>
  <si>
    <t>N.p.k.</t>
  </si>
  <si>
    <t>Vieta</t>
  </si>
  <si>
    <t>Rīgas atklātās sacensības alpīnisma tehnikā 2017. gada 12.janvārī</t>
  </si>
  <si>
    <t xml:space="preserve">Rīgas atklātās sacensības alpīnisma tehnikā </t>
  </si>
  <si>
    <t>D grupa meitenes</t>
  </si>
  <si>
    <t>Dalībnieki</t>
  </si>
  <si>
    <t>Distance 4</t>
  </si>
  <si>
    <t>Laiks</t>
  </si>
  <si>
    <t>Sodi</t>
  </si>
  <si>
    <t>vieta</t>
  </si>
  <si>
    <t>Simona Pūpola</t>
  </si>
  <si>
    <t>I</t>
  </si>
  <si>
    <t>II</t>
  </si>
  <si>
    <t>Tīna Marta Mikulāne</t>
  </si>
  <si>
    <t>Līva Dorila</t>
  </si>
  <si>
    <t>III</t>
  </si>
  <si>
    <t>1 soda punkts - 10 sekundes</t>
  </si>
  <si>
    <t>D grupa zēni</t>
  </si>
  <si>
    <t>Punktu summa</t>
  </si>
  <si>
    <t>Laiks kopā</t>
  </si>
  <si>
    <t>Neko neredzu</t>
  </si>
  <si>
    <t>Elēna Naula Jēruma</t>
  </si>
  <si>
    <t>Tomass Dilāns</t>
  </si>
  <si>
    <t>Mikus Dilāns</t>
  </si>
  <si>
    <t>Madara Krūmiņa</t>
  </si>
  <si>
    <t>1.distance</t>
  </si>
  <si>
    <t>1 sods = 30 sek</t>
  </si>
  <si>
    <t>Vecums</t>
  </si>
  <si>
    <t>BJC Daugmale</t>
  </si>
  <si>
    <t>Jēkabs Jaundzems</t>
  </si>
  <si>
    <t>Valts Sīmanis</t>
  </si>
  <si>
    <t>Sintija Kareļina</t>
  </si>
  <si>
    <t>Katrīna Anna Auziņa</t>
  </si>
  <si>
    <t>Monika Marta Neimane</t>
  </si>
  <si>
    <t>Alise Maija Kupča</t>
  </si>
  <si>
    <t>Līza Paničuka</t>
  </si>
  <si>
    <t>Elizabete Masaļska</t>
  </si>
  <si>
    <t>Katrīna Lakovica</t>
  </si>
  <si>
    <t>Miks Roberts Gulbis</t>
  </si>
  <si>
    <t>Jēkabs Vīksna</t>
  </si>
  <si>
    <t>2019. gada 3. martā</t>
  </si>
  <si>
    <t>C grupa meitenes</t>
  </si>
  <si>
    <t>D Grupas zēni</t>
  </si>
  <si>
    <t>C grupa zēni</t>
  </si>
  <si>
    <t>B grupa meitenes</t>
  </si>
  <si>
    <t>B grupa zēni</t>
  </si>
  <si>
    <t>Kristīne Rjabova</t>
  </si>
  <si>
    <t>Samanta Vilka</t>
  </si>
  <si>
    <t>Elza Baraka</t>
  </si>
  <si>
    <t>Jānis Auzāns</t>
  </si>
  <si>
    <t>Kristaps Krūmiņš</t>
  </si>
  <si>
    <t>1. sods = 30 sek</t>
  </si>
  <si>
    <t>Viesturs Nils Izāks</t>
  </si>
  <si>
    <t>Paula Sabļina</t>
  </si>
  <si>
    <t>kontrollaiks</t>
  </si>
  <si>
    <t>2.distance, glābšanas darbi</t>
  </si>
  <si>
    <t>Kontrollaiks</t>
  </si>
  <si>
    <t>1.distance Kāpšana</t>
  </si>
  <si>
    <t>2.distance. Glābšanas darbi</t>
  </si>
  <si>
    <t>1.distance, Kāpšana</t>
  </si>
  <si>
    <t>3.distance svārsts</t>
  </si>
  <si>
    <t>3. distance, svārsts</t>
  </si>
  <si>
    <t>Arta Matelsone</t>
  </si>
  <si>
    <t>Roberts Zajančkovskis</t>
  </si>
  <si>
    <t>Amanda Ārmane</t>
  </si>
  <si>
    <t>Gustavs Krists Štāls</t>
  </si>
  <si>
    <t>Ernests Hercenbergs</t>
  </si>
  <si>
    <t>Lota Sabļina</t>
  </si>
  <si>
    <t>Raivo Rubenis</t>
  </si>
  <si>
    <t>Josefs Judins</t>
  </si>
  <si>
    <t>Oļesja Bačurina</t>
  </si>
  <si>
    <t>Tatjana Matvejeva</t>
  </si>
  <si>
    <t>Nestartēja</t>
  </si>
  <si>
    <t>Elizabete Rozīte</t>
  </si>
  <si>
    <t>Kristiāna Rozīte</t>
  </si>
  <si>
    <t>Kristiāns Klūģis</t>
  </si>
  <si>
    <t>Ralfs Jansons</t>
  </si>
  <si>
    <t>Norāvās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</si>
</sst>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0.000"/>
    <numFmt numFmtId="185" formatCode="[$Ls-426]\ #,##0.00;[Red][$Ls-426]&quot; -&quot;#,##0.00"/>
    <numFmt numFmtId="186" formatCode="[$-426]dddd\,\ yyyy&quot;. gada &quot;d\.\ mmmm"/>
    <numFmt numFmtId="187" formatCode="[$-F400]h:mm:ss\ AM/PM"/>
    <numFmt numFmtId="188" formatCode="0_ ;[Red]\-0\ 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83" fontId="1" fillId="0" borderId="0" applyFill="0" applyBorder="0" applyAlignment="0" applyProtection="0"/>
    <xf numFmtId="182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5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7" fontId="9" fillId="0" borderId="21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7" fontId="10" fillId="0" borderId="21" xfId="0" applyNumberFormat="1" applyFont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45" fontId="9" fillId="0" borderId="21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5" fontId="9" fillId="0" borderId="15" xfId="0" applyNumberFormat="1" applyFont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47" fontId="9" fillId="0" borderId="22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47" fontId="10" fillId="0" borderId="22" xfId="0" applyNumberFormat="1" applyFont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45" fontId="9" fillId="0" borderId="22" xfId="0" applyNumberFormat="1" applyFont="1" applyBorder="1" applyAlignment="1">
      <alignment vertical="center" wrapText="1"/>
    </xf>
    <xf numFmtId="45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5" fontId="9" fillId="0" borderId="14" xfId="0" applyNumberFormat="1" applyFont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0" borderId="14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47" fontId="9" fillId="33" borderId="21" xfId="0" applyNumberFormat="1" applyFont="1" applyFill="1" applyBorder="1" applyAlignment="1">
      <alignment vertical="center" wrapText="1"/>
    </xf>
    <xf numFmtId="0" fontId="9" fillId="0" borderId="21" xfId="0" applyNumberFormat="1" applyFont="1" applyBorder="1" applyAlignment="1">
      <alignment vertical="center" wrapText="1"/>
    </xf>
    <xf numFmtId="45" fontId="7" fillId="0" borderId="0" xfId="0" applyNumberFormat="1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21" fontId="0" fillId="0" borderId="0" xfId="0" applyNumberFormat="1" applyAlignment="1">
      <alignment/>
    </xf>
    <xf numFmtId="0" fontId="9" fillId="0" borderId="2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7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47" fontId="10" fillId="0" borderId="0" xfId="0" applyNumberFormat="1" applyFont="1" applyBorder="1" applyAlignment="1">
      <alignment vertical="center" wrapText="1"/>
    </xf>
    <xf numFmtId="45" fontId="9" fillId="0" borderId="0" xfId="0" applyNumberFormat="1" applyFont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47" fontId="9" fillId="34" borderId="0" xfId="0" applyNumberFormat="1" applyFont="1" applyFill="1" applyBorder="1" applyAlignment="1">
      <alignment horizontal="center" vertical="center" wrapText="1"/>
    </xf>
    <xf numFmtId="47" fontId="10" fillId="34" borderId="0" xfId="0" applyNumberFormat="1" applyFont="1" applyFill="1" applyBorder="1" applyAlignment="1">
      <alignment vertical="center" wrapText="1"/>
    </xf>
    <xf numFmtId="45" fontId="9" fillId="34" borderId="0" xfId="0" applyNumberFormat="1" applyFont="1" applyFill="1" applyBorder="1" applyAlignment="1">
      <alignment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0" fontId="20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7" fontId="0" fillId="0" borderId="0" xfId="0" applyNumberFormat="1" applyAlignment="1">
      <alignment/>
    </xf>
    <xf numFmtId="0" fontId="8" fillId="0" borderId="21" xfId="0" applyFont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4" fontId="10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vertical="center" textRotation="90" wrapText="1"/>
    </xf>
    <xf numFmtId="47" fontId="9" fillId="0" borderId="24" xfId="0" applyNumberFormat="1" applyFont="1" applyBorder="1" applyAlignment="1">
      <alignment horizontal="center" vertical="center" wrapText="1"/>
    </xf>
    <xf numFmtId="47" fontId="9" fillId="0" borderId="31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33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35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47" fontId="9" fillId="0" borderId="38" xfId="0" applyNumberFormat="1" applyFont="1" applyBorder="1" applyAlignment="1">
      <alignment horizontal="center" vertical="center" wrapText="1"/>
    </xf>
    <xf numFmtId="47" fontId="9" fillId="0" borderId="21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5" fontId="10" fillId="33" borderId="22" xfId="0" applyNumberFormat="1" applyFont="1" applyFill="1" applyBorder="1" applyAlignment="1">
      <alignment horizontal="center" vertical="center" wrapText="1"/>
    </xf>
    <xf numFmtId="45" fontId="10" fillId="33" borderId="39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20" fillId="33" borderId="32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21" fontId="9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5" fontId="9" fillId="0" borderId="24" xfId="0" applyNumberFormat="1" applyFont="1" applyBorder="1" applyAlignment="1">
      <alignment horizontal="center" vertical="center" wrapText="1"/>
    </xf>
    <xf numFmtId="45" fontId="9" fillId="0" borderId="38" xfId="0" applyNumberFormat="1" applyFont="1" applyBorder="1" applyAlignment="1">
      <alignment horizontal="center" vertical="center" wrapText="1"/>
    </xf>
    <xf numFmtId="21" fontId="9" fillId="0" borderId="22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5" fontId="9" fillId="0" borderId="41" xfId="0" applyNumberFormat="1" applyFont="1" applyBorder="1" applyAlignment="1">
      <alignment horizontal="center" vertical="center" wrapText="1"/>
    </xf>
    <xf numFmtId="45" fontId="9" fillId="0" borderId="42" xfId="0" applyNumberFormat="1" applyFont="1" applyBorder="1" applyAlignment="1">
      <alignment horizontal="center" vertical="center" wrapText="1"/>
    </xf>
    <xf numFmtId="45" fontId="9" fillId="0" borderId="22" xfId="0" applyNumberFormat="1" applyFont="1" applyBorder="1" applyAlignment="1">
      <alignment horizontal="center" vertical="center" wrapText="1"/>
    </xf>
    <xf numFmtId="45" fontId="9" fillId="0" borderId="39" xfId="0" applyNumberFormat="1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20" fillId="0" borderId="43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86" zoomScaleNormal="86" zoomScalePageLayoutView="0" workbookViewId="0" topLeftCell="A1">
      <selection activeCell="C1" sqref="C1"/>
    </sheetView>
  </sheetViews>
  <sheetFormatPr defaultColWidth="9.140625" defaultRowHeight="15"/>
  <cols>
    <col min="1" max="1" width="7.28125" style="0" customWidth="1"/>
    <col min="2" max="2" width="22.7109375" style="0" customWidth="1"/>
    <col min="3" max="3" width="24.8515625" style="0" customWidth="1"/>
    <col min="4" max="4" width="7.28125" style="0" customWidth="1"/>
    <col min="5" max="5" width="8.28125" style="0" customWidth="1"/>
    <col min="6" max="6" width="7.28125" style="0" customWidth="1"/>
    <col min="7" max="7" width="7.7109375" style="0" customWidth="1"/>
    <col min="8" max="8" width="7.00390625" style="0" customWidth="1"/>
    <col min="9" max="10" width="6.57421875" style="0" customWidth="1"/>
    <col min="11" max="11" width="7.140625" style="0" customWidth="1"/>
    <col min="12" max="12" width="7.00390625" style="0" customWidth="1"/>
    <col min="13" max="14" width="7.28125" style="0" customWidth="1"/>
    <col min="15" max="16" width="0" style="0" hidden="1" customWidth="1"/>
    <col min="21" max="22" width="10.421875" style="0" customWidth="1"/>
    <col min="23" max="23" width="13.00390625" style="0" customWidth="1"/>
  </cols>
  <sheetData>
    <row r="1" spans="2:11" ht="21">
      <c r="B1" s="1"/>
      <c r="C1" s="2" t="s">
        <v>25</v>
      </c>
      <c r="D1" s="1"/>
      <c r="E1" s="1"/>
      <c r="F1" s="1"/>
      <c r="G1" s="1"/>
      <c r="H1" s="3"/>
      <c r="I1" s="4"/>
      <c r="J1" s="4"/>
      <c r="K1" s="4"/>
    </row>
    <row r="2" spans="2:12" ht="15" customHeight="1">
      <c r="B2" s="122" t="s">
        <v>0</v>
      </c>
      <c r="C2" s="122"/>
      <c r="E2" s="123" t="s">
        <v>1</v>
      </c>
      <c r="F2" s="123"/>
      <c r="G2" s="123"/>
      <c r="H2" s="123"/>
      <c r="I2" s="123"/>
      <c r="J2" s="123"/>
      <c r="K2" s="123"/>
      <c r="L2" s="123"/>
    </row>
    <row r="3" spans="1:12" ht="15" customHeight="1">
      <c r="A3" s="5"/>
      <c r="B3" s="122"/>
      <c r="C3" s="122"/>
      <c r="D3" s="6"/>
      <c r="E3" s="123"/>
      <c r="F3" s="123"/>
      <c r="G3" s="123"/>
      <c r="H3" s="123"/>
      <c r="I3" s="123"/>
      <c r="J3" s="123"/>
      <c r="K3" s="123"/>
      <c r="L3" s="123"/>
    </row>
    <row r="4" spans="2:16" ht="0.75" customHeight="1"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15.75" customHeight="1" hidden="1">
      <c r="A5" s="124" t="s">
        <v>2</v>
      </c>
      <c r="B5" s="125" t="s">
        <v>3</v>
      </c>
      <c r="C5" s="125" t="s">
        <v>4</v>
      </c>
      <c r="D5" s="126" t="s">
        <v>5</v>
      </c>
      <c r="E5" s="126" t="s">
        <v>6</v>
      </c>
      <c r="F5" s="127" t="s">
        <v>7</v>
      </c>
      <c r="G5" s="11"/>
      <c r="H5" s="128" t="s">
        <v>8</v>
      </c>
      <c r="I5" s="129" t="s">
        <v>9</v>
      </c>
      <c r="J5" s="12"/>
      <c r="K5" s="12"/>
      <c r="L5" s="12"/>
      <c r="M5" s="121" t="s">
        <v>10</v>
      </c>
      <c r="N5" s="121" t="s">
        <v>11</v>
      </c>
      <c r="O5" s="13"/>
      <c r="P5" s="14"/>
    </row>
    <row r="6" spans="1:16" ht="302.25" thickBot="1">
      <c r="A6" s="124"/>
      <c r="B6" s="125"/>
      <c r="C6" s="125"/>
      <c r="D6" s="126"/>
      <c r="E6" s="126"/>
      <c r="F6" s="126"/>
      <c r="G6" s="15" t="s">
        <v>12</v>
      </c>
      <c r="H6" s="128"/>
      <c r="I6" s="129"/>
      <c r="J6" s="12" t="s">
        <v>13</v>
      </c>
      <c r="K6" s="12" t="s">
        <v>14</v>
      </c>
      <c r="L6" s="12" t="s">
        <v>15</v>
      </c>
      <c r="M6" s="121"/>
      <c r="N6" s="121"/>
      <c r="O6" s="14"/>
      <c r="P6" s="14"/>
    </row>
    <row r="7" spans="1:16" ht="17.25" customHeight="1" thickBot="1">
      <c r="A7" s="124"/>
      <c r="B7" s="125"/>
      <c r="C7" s="125"/>
      <c r="D7" s="16" t="s">
        <v>16</v>
      </c>
      <c r="E7" s="16">
        <v>10</v>
      </c>
      <c r="F7" s="17">
        <v>5</v>
      </c>
      <c r="G7" s="17">
        <v>3</v>
      </c>
      <c r="H7" s="17">
        <v>1</v>
      </c>
      <c r="I7" s="18"/>
      <c r="J7" s="19"/>
      <c r="K7" s="19"/>
      <c r="L7" s="19"/>
      <c r="M7" s="20"/>
      <c r="N7" s="18"/>
      <c r="O7" s="14"/>
      <c r="P7" s="14"/>
    </row>
    <row r="8" spans="1:19" ht="17.25" customHeight="1" thickBot="1">
      <c r="A8" s="117">
        <v>1</v>
      </c>
      <c r="B8" s="118"/>
      <c r="C8" s="21"/>
      <c r="D8" s="19"/>
      <c r="E8" s="19"/>
      <c r="F8" s="19"/>
      <c r="G8" s="19"/>
      <c r="H8" s="19"/>
      <c r="I8" s="111"/>
      <c r="J8" s="112"/>
      <c r="K8" s="112"/>
      <c r="L8" s="107"/>
      <c r="M8" s="107"/>
      <c r="N8" s="108"/>
      <c r="R8" s="22"/>
      <c r="S8" s="22"/>
    </row>
    <row r="9" spans="1:14" ht="17.25" customHeight="1" thickBot="1">
      <c r="A9" s="117"/>
      <c r="B9" s="118"/>
      <c r="C9" s="23"/>
      <c r="D9" s="19"/>
      <c r="E9" s="19"/>
      <c r="F9" s="19"/>
      <c r="G9" s="19"/>
      <c r="H9" s="19"/>
      <c r="I9" s="111"/>
      <c r="J9" s="112"/>
      <c r="K9" s="112"/>
      <c r="L9" s="107"/>
      <c r="M9" s="107"/>
      <c r="N9" s="108"/>
    </row>
    <row r="10" spans="1:14" ht="17.25" customHeight="1" thickBot="1">
      <c r="A10" s="117">
        <v>2</v>
      </c>
      <c r="B10" s="118"/>
      <c r="C10" s="21"/>
      <c r="D10" s="19"/>
      <c r="E10" s="19"/>
      <c r="F10" s="19"/>
      <c r="G10" s="19"/>
      <c r="H10" s="19"/>
      <c r="I10" s="111"/>
      <c r="J10" s="120"/>
      <c r="K10" s="120"/>
      <c r="L10" s="107"/>
      <c r="M10" s="107"/>
      <c r="N10" s="108"/>
    </row>
    <row r="11" spans="1:14" ht="17.25" customHeight="1" thickBot="1">
      <c r="A11" s="117"/>
      <c r="B11" s="118"/>
      <c r="C11" s="21"/>
      <c r="D11" s="19"/>
      <c r="E11" s="19"/>
      <c r="F11" s="19"/>
      <c r="G11" s="19"/>
      <c r="H11" s="19"/>
      <c r="I11" s="111"/>
      <c r="J11" s="120"/>
      <c r="K11" s="120"/>
      <c r="L11" s="107"/>
      <c r="M11" s="107"/>
      <c r="N11" s="108"/>
    </row>
    <row r="12" spans="1:14" ht="17.25" customHeight="1" thickBot="1">
      <c r="A12" s="117">
        <v>3</v>
      </c>
      <c r="B12" s="118"/>
      <c r="C12" s="24"/>
      <c r="D12" s="19"/>
      <c r="E12" s="19"/>
      <c r="F12" s="19"/>
      <c r="G12" s="19"/>
      <c r="H12" s="19"/>
      <c r="I12" s="111"/>
      <c r="J12" s="119"/>
      <c r="K12" s="119"/>
      <c r="L12" s="107"/>
      <c r="M12" s="107"/>
      <c r="N12" s="108"/>
    </row>
    <row r="13" spans="1:14" ht="17.25" customHeight="1" thickBot="1">
      <c r="A13" s="117"/>
      <c r="B13" s="118"/>
      <c r="C13" s="21"/>
      <c r="D13" s="19"/>
      <c r="E13" s="19"/>
      <c r="F13" s="19"/>
      <c r="G13" s="19"/>
      <c r="H13" s="19"/>
      <c r="I13" s="111"/>
      <c r="J13" s="119"/>
      <c r="K13" s="119"/>
      <c r="L13" s="107"/>
      <c r="M13" s="107"/>
      <c r="N13" s="108"/>
    </row>
    <row r="14" spans="1:14" ht="17.25" customHeight="1" thickBot="1">
      <c r="A14" s="117">
        <v>4</v>
      </c>
      <c r="B14" s="118"/>
      <c r="C14" s="21"/>
      <c r="D14" s="19"/>
      <c r="E14" s="19"/>
      <c r="F14" s="19"/>
      <c r="G14" s="19"/>
      <c r="H14" s="19"/>
      <c r="I14" s="111"/>
      <c r="J14" s="119"/>
      <c r="K14" s="119"/>
      <c r="L14" s="107"/>
      <c r="M14" s="107"/>
      <c r="N14" s="108"/>
    </row>
    <row r="15" spans="1:14" ht="17.25" customHeight="1" thickBot="1">
      <c r="A15" s="117"/>
      <c r="B15" s="118"/>
      <c r="C15" s="21"/>
      <c r="D15" s="19"/>
      <c r="E15" s="19"/>
      <c r="F15" s="19"/>
      <c r="G15" s="19"/>
      <c r="H15" s="19"/>
      <c r="I15" s="111"/>
      <c r="J15" s="119"/>
      <c r="K15" s="119"/>
      <c r="L15" s="107"/>
      <c r="M15" s="107"/>
      <c r="N15" s="108"/>
    </row>
    <row r="16" spans="1:14" ht="17.25" customHeight="1" thickBot="1">
      <c r="A16" s="117">
        <v>5</v>
      </c>
      <c r="B16" s="118"/>
      <c r="C16" s="21"/>
      <c r="D16" s="19"/>
      <c r="E16" s="19"/>
      <c r="F16" s="19"/>
      <c r="G16" s="19"/>
      <c r="H16" s="19"/>
      <c r="I16" s="111"/>
      <c r="J16" s="112"/>
      <c r="K16" s="112"/>
      <c r="L16" s="107"/>
      <c r="M16" s="107"/>
      <c r="N16" s="108"/>
    </row>
    <row r="17" spans="1:14" ht="17.25" customHeight="1" thickBot="1">
      <c r="A17" s="117"/>
      <c r="B17" s="118"/>
      <c r="C17" s="21"/>
      <c r="D17" s="19"/>
      <c r="E17" s="19"/>
      <c r="F17" s="19"/>
      <c r="G17" s="19"/>
      <c r="H17" s="19"/>
      <c r="I17" s="111"/>
      <c r="J17" s="112"/>
      <c r="K17" s="112"/>
      <c r="L17" s="107"/>
      <c r="M17" s="107"/>
      <c r="N17" s="108"/>
    </row>
    <row r="18" spans="1:14" ht="17.25" customHeight="1" thickBot="1">
      <c r="A18" s="117">
        <v>6</v>
      </c>
      <c r="B18" s="118"/>
      <c r="C18" s="21"/>
      <c r="D18" s="19"/>
      <c r="E18" s="19"/>
      <c r="F18" s="19"/>
      <c r="G18" s="19"/>
      <c r="H18" s="19"/>
      <c r="I18" s="111"/>
      <c r="J18" s="112"/>
      <c r="K18" s="112"/>
      <c r="L18" s="107"/>
      <c r="M18" s="107"/>
      <c r="N18" s="108"/>
    </row>
    <row r="19" spans="1:14" ht="17.25" customHeight="1" thickBot="1">
      <c r="A19" s="117"/>
      <c r="B19" s="118"/>
      <c r="C19" s="21"/>
      <c r="D19" s="19"/>
      <c r="E19" s="19"/>
      <c r="F19" s="19"/>
      <c r="G19" s="19"/>
      <c r="H19" s="19"/>
      <c r="I19" s="111"/>
      <c r="J19" s="112"/>
      <c r="K19" s="112"/>
      <c r="L19" s="107"/>
      <c r="M19" s="107"/>
      <c r="N19" s="108"/>
    </row>
    <row r="20" spans="1:14" ht="17.25" customHeight="1" thickBot="1">
      <c r="A20" s="117">
        <v>7</v>
      </c>
      <c r="B20" s="118"/>
      <c r="C20" s="21"/>
      <c r="D20" s="19"/>
      <c r="E20" s="19"/>
      <c r="F20" s="19"/>
      <c r="G20" s="19"/>
      <c r="H20" s="19"/>
      <c r="I20" s="111"/>
      <c r="J20" s="112"/>
      <c r="K20" s="112"/>
      <c r="L20" s="107"/>
      <c r="M20" s="107"/>
      <c r="N20" s="108"/>
    </row>
    <row r="21" spans="1:14" ht="17.25" customHeight="1" thickBot="1">
      <c r="A21" s="117"/>
      <c r="B21" s="118"/>
      <c r="C21" s="21"/>
      <c r="D21" s="19"/>
      <c r="E21" s="19"/>
      <c r="F21" s="19"/>
      <c r="G21" s="19"/>
      <c r="H21" s="19"/>
      <c r="I21" s="111"/>
      <c r="J21" s="112"/>
      <c r="K21" s="112"/>
      <c r="L21" s="107"/>
      <c r="M21" s="107"/>
      <c r="N21" s="108"/>
    </row>
    <row r="22" spans="1:14" ht="17.25" customHeight="1">
      <c r="A22" s="115"/>
      <c r="B22" s="116"/>
      <c r="C22" s="26"/>
      <c r="D22" s="27"/>
      <c r="E22" s="25"/>
      <c r="F22" s="25"/>
      <c r="G22" s="25"/>
      <c r="H22" s="25"/>
      <c r="I22" s="115"/>
      <c r="J22" s="115"/>
      <c r="K22" s="115"/>
      <c r="L22" s="115"/>
      <c r="M22" s="115"/>
      <c r="N22" s="115"/>
    </row>
    <row r="23" spans="1:14" ht="17.25" customHeight="1" thickBot="1">
      <c r="A23" s="115"/>
      <c r="B23" s="116"/>
      <c r="C23" s="28"/>
      <c r="D23" s="29"/>
      <c r="E23" s="29"/>
      <c r="F23" s="29"/>
      <c r="G23" s="29"/>
      <c r="H23" s="30"/>
      <c r="I23" s="115"/>
      <c r="J23" s="115"/>
      <c r="K23" s="115"/>
      <c r="L23" s="115"/>
      <c r="M23" s="115"/>
      <c r="N23" s="115"/>
    </row>
    <row r="24" spans="1:14" ht="17.25" customHeight="1" thickBot="1">
      <c r="A24" s="109"/>
      <c r="B24" s="110"/>
      <c r="C24" s="28"/>
      <c r="D24" s="29"/>
      <c r="E24" s="29"/>
      <c r="F24" s="29"/>
      <c r="G24" s="29"/>
      <c r="H24" s="30"/>
      <c r="I24" s="111"/>
      <c r="J24" s="112"/>
      <c r="K24" s="112"/>
      <c r="L24" s="107"/>
      <c r="M24" s="107"/>
      <c r="N24" s="108"/>
    </row>
    <row r="25" spans="1:14" ht="17.25" customHeight="1" thickBot="1">
      <c r="A25" s="109"/>
      <c r="B25" s="110"/>
      <c r="C25" s="28"/>
      <c r="D25" s="29"/>
      <c r="E25" s="29"/>
      <c r="F25" s="29"/>
      <c r="G25" s="29"/>
      <c r="H25" s="30"/>
      <c r="I25" s="111"/>
      <c r="J25" s="112"/>
      <c r="K25" s="112"/>
      <c r="L25" s="107"/>
      <c r="M25" s="107"/>
      <c r="N25" s="108"/>
    </row>
    <row r="26" spans="1:14" ht="17.25" customHeight="1" thickBot="1">
      <c r="A26" s="114"/>
      <c r="B26" s="110"/>
      <c r="C26" s="28"/>
      <c r="D26" s="29"/>
      <c r="E26" s="29"/>
      <c r="F26" s="29"/>
      <c r="G26" s="29"/>
      <c r="H26" s="30"/>
      <c r="I26" s="111"/>
      <c r="J26" s="112"/>
      <c r="K26" s="112"/>
      <c r="L26" s="107"/>
      <c r="M26" s="107"/>
      <c r="N26" s="108"/>
    </row>
    <row r="27" spans="1:14" ht="17.25" customHeight="1" thickBot="1">
      <c r="A27" s="114"/>
      <c r="B27" s="110"/>
      <c r="C27" s="28"/>
      <c r="D27" s="29"/>
      <c r="E27" s="29"/>
      <c r="F27" s="29"/>
      <c r="G27" s="29"/>
      <c r="H27" s="30"/>
      <c r="I27" s="111"/>
      <c r="J27" s="112"/>
      <c r="K27" s="112"/>
      <c r="L27" s="107"/>
      <c r="M27" s="107"/>
      <c r="N27" s="108"/>
    </row>
    <row r="28" spans="1:14" ht="17.25" customHeight="1" thickBot="1">
      <c r="A28" s="109"/>
      <c r="B28" s="110"/>
      <c r="C28" s="28"/>
      <c r="D28" s="29"/>
      <c r="E28" s="29"/>
      <c r="F28" s="29"/>
      <c r="G28" s="29"/>
      <c r="H28" s="30"/>
      <c r="I28" s="111"/>
      <c r="J28" s="112"/>
      <c r="K28" s="112"/>
      <c r="L28" s="113"/>
      <c r="M28" s="107"/>
      <c r="N28" s="108"/>
    </row>
    <row r="29" spans="1:14" ht="17.25" customHeight="1">
      <c r="A29" s="109"/>
      <c r="B29" s="110"/>
      <c r="C29" s="28"/>
      <c r="D29" s="29"/>
      <c r="E29" s="29"/>
      <c r="F29" s="29"/>
      <c r="G29" s="29"/>
      <c r="H29" s="30"/>
      <c r="I29" s="111"/>
      <c r="J29" s="112"/>
      <c r="K29" s="112"/>
      <c r="L29" s="113"/>
      <c r="M29" s="107"/>
      <c r="N29" s="108"/>
    </row>
    <row r="30" spans="1:14" ht="18" customHeight="1">
      <c r="A30" s="31"/>
      <c r="B30" s="14"/>
      <c r="C30" s="14"/>
      <c r="D30" s="14"/>
      <c r="E30" s="14"/>
      <c r="F30" s="14"/>
      <c r="G30" s="14"/>
      <c r="H30" s="14"/>
      <c r="I30" s="14"/>
      <c r="J30" s="13" t="s">
        <v>17</v>
      </c>
      <c r="K30" s="13"/>
      <c r="L30" s="13"/>
      <c r="M30" s="13"/>
      <c r="N30" s="13"/>
    </row>
    <row r="31" spans="1:14" ht="15.75" customHeight="1">
      <c r="A31" s="105" t="s">
        <v>18</v>
      </c>
      <c r="B31" s="105"/>
      <c r="C31" s="105"/>
      <c r="D31" s="105"/>
      <c r="E31" s="105"/>
      <c r="F31" s="105"/>
      <c r="G31" s="105"/>
      <c r="H31" s="105"/>
      <c r="I31" s="14"/>
      <c r="J31" s="14"/>
      <c r="K31" s="14"/>
      <c r="L31" s="106" t="s">
        <v>19</v>
      </c>
      <c r="M31" s="106"/>
      <c r="N31" s="106"/>
    </row>
    <row r="32" spans="1:14" ht="15.75" customHeight="1">
      <c r="A32" s="105"/>
      <c r="B32" s="105"/>
      <c r="C32" s="105"/>
      <c r="D32" s="105"/>
      <c r="E32" s="105"/>
      <c r="F32" s="105"/>
      <c r="G32" s="105"/>
      <c r="H32" s="105"/>
      <c r="I32" s="14"/>
      <c r="J32" s="14"/>
      <c r="K32" s="14"/>
      <c r="L32" s="106" t="s">
        <v>20</v>
      </c>
      <c r="M32" s="106"/>
      <c r="N32" s="106"/>
    </row>
  </sheetData>
  <sheetProtection selectLockedCells="1" selectUnlockedCells="1"/>
  <mergeCells count="103">
    <mergeCell ref="B2:C3"/>
    <mergeCell ref="E2:L3"/>
    <mergeCell ref="A5:A7"/>
    <mergeCell ref="B5:B7"/>
    <mergeCell ref="C5:C7"/>
    <mergeCell ref="D5:D6"/>
    <mergeCell ref="E5:E6"/>
    <mergeCell ref="F5:F6"/>
    <mergeCell ref="H5:H6"/>
    <mergeCell ref="I5:I6"/>
    <mergeCell ref="M5:M6"/>
    <mergeCell ref="N5:N6"/>
    <mergeCell ref="A8:A9"/>
    <mergeCell ref="B8:B9"/>
    <mergeCell ref="I8:I9"/>
    <mergeCell ref="J8:J9"/>
    <mergeCell ref="K8:K9"/>
    <mergeCell ref="L8:L9"/>
    <mergeCell ref="M8:M9"/>
    <mergeCell ref="N8:N9"/>
    <mergeCell ref="A10:A11"/>
    <mergeCell ref="B10:B11"/>
    <mergeCell ref="I10:I11"/>
    <mergeCell ref="J10:J11"/>
    <mergeCell ref="K10:K11"/>
    <mergeCell ref="L10:L11"/>
    <mergeCell ref="M10:M11"/>
    <mergeCell ref="N10:N11"/>
    <mergeCell ref="A12:A13"/>
    <mergeCell ref="B12:B13"/>
    <mergeCell ref="I12:I13"/>
    <mergeCell ref="J12:J13"/>
    <mergeCell ref="K12:K13"/>
    <mergeCell ref="L12:L13"/>
    <mergeCell ref="M12:M13"/>
    <mergeCell ref="N12:N13"/>
    <mergeCell ref="A14:A15"/>
    <mergeCell ref="B14:B15"/>
    <mergeCell ref="I14:I15"/>
    <mergeCell ref="J14:J15"/>
    <mergeCell ref="K14:K15"/>
    <mergeCell ref="L14:L15"/>
    <mergeCell ref="M14:M15"/>
    <mergeCell ref="N14:N15"/>
    <mergeCell ref="A16:A17"/>
    <mergeCell ref="B16:B17"/>
    <mergeCell ref="I16:I17"/>
    <mergeCell ref="J16:J17"/>
    <mergeCell ref="K16:K17"/>
    <mergeCell ref="L16:L17"/>
    <mergeCell ref="M16:M17"/>
    <mergeCell ref="N16:N17"/>
    <mergeCell ref="A18:A19"/>
    <mergeCell ref="B18:B19"/>
    <mergeCell ref="I18:I19"/>
    <mergeCell ref="J18:J19"/>
    <mergeCell ref="K18:K19"/>
    <mergeCell ref="L18:L19"/>
    <mergeCell ref="M18:M19"/>
    <mergeCell ref="N18:N19"/>
    <mergeCell ref="A20:A21"/>
    <mergeCell ref="B20:B21"/>
    <mergeCell ref="I20:I21"/>
    <mergeCell ref="J20:J21"/>
    <mergeCell ref="K20:K21"/>
    <mergeCell ref="L20:L21"/>
    <mergeCell ref="M20:M21"/>
    <mergeCell ref="N20:N21"/>
    <mergeCell ref="A22:A23"/>
    <mergeCell ref="B22:B23"/>
    <mergeCell ref="I22:I23"/>
    <mergeCell ref="J22:J23"/>
    <mergeCell ref="K22:K23"/>
    <mergeCell ref="L22:L23"/>
    <mergeCell ref="M22:M23"/>
    <mergeCell ref="N22:N23"/>
    <mergeCell ref="A24:A25"/>
    <mergeCell ref="B24:B25"/>
    <mergeCell ref="I24:I25"/>
    <mergeCell ref="J24:J25"/>
    <mergeCell ref="K24:K25"/>
    <mergeCell ref="L24:L25"/>
    <mergeCell ref="M24:M25"/>
    <mergeCell ref="N24:N25"/>
    <mergeCell ref="L28:L29"/>
    <mergeCell ref="M28:M29"/>
    <mergeCell ref="N28:N29"/>
    <mergeCell ref="A26:A27"/>
    <mergeCell ref="B26:B27"/>
    <mergeCell ref="I26:I27"/>
    <mergeCell ref="J26:J27"/>
    <mergeCell ref="K26:K27"/>
    <mergeCell ref="L26:L27"/>
    <mergeCell ref="A31:H32"/>
    <mergeCell ref="L31:N31"/>
    <mergeCell ref="L32:N32"/>
    <mergeCell ref="M26:M27"/>
    <mergeCell ref="N26:N27"/>
    <mergeCell ref="A28:A29"/>
    <mergeCell ref="B28:B29"/>
    <mergeCell ref="I28:I29"/>
    <mergeCell ref="J28:J29"/>
    <mergeCell ref="K28:K29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SheetLayoutView="130" zoomScalePageLayoutView="0" workbookViewId="0" topLeftCell="A14">
      <selection activeCell="C25" sqref="C25:C29"/>
    </sheetView>
  </sheetViews>
  <sheetFormatPr defaultColWidth="9.140625" defaultRowHeight="41.25" customHeight="1"/>
  <cols>
    <col min="1" max="1" width="7.28125" style="0" customWidth="1"/>
    <col min="2" max="2" width="11.7109375" style="0" customWidth="1"/>
    <col min="3" max="3" width="21.57421875" style="0" customWidth="1"/>
    <col min="4" max="4" width="10.57421875" style="0" customWidth="1"/>
    <col min="5" max="5" width="9.140625" style="0" customWidth="1"/>
    <col min="6" max="6" width="7.140625" style="0" customWidth="1"/>
    <col min="7" max="7" width="9.28125" style="0" customWidth="1"/>
    <col min="8" max="8" width="5.8515625" style="0" customWidth="1"/>
    <col min="9" max="9" width="8.28125" style="0" hidden="1" customWidth="1"/>
    <col min="10" max="10" width="7.421875" style="0" hidden="1" customWidth="1"/>
    <col min="11" max="12" width="6.421875" style="0" hidden="1" customWidth="1"/>
    <col min="13" max="13" width="9.7109375" style="0" customWidth="1"/>
    <col min="14" max="14" width="7.57421875" style="0" customWidth="1"/>
    <col min="15" max="15" width="9.57421875" style="0" customWidth="1"/>
    <col min="16" max="16" width="6.421875" style="0" customWidth="1"/>
    <col min="17" max="17" width="6.421875" style="0" hidden="1" customWidth="1"/>
    <col min="18" max="18" width="6.00390625" style="0" hidden="1" customWidth="1"/>
    <col min="19" max="19" width="5.8515625" style="0" hidden="1" customWidth="1"/>
    <col min="20" max="20" width="5.00390625" style="0" customWidth="1"/>
    <col min="21" max="21" width="5.140625" style="0" customWidth="1"/>
    <col min="22" max="22" width="11.57421875" style="0" customWidth="1"/>
    <col min="23" max="23" width="8.57421875" style="0" customWidth="1"/>
    <col min="24" max="24" width="6.8515625" style="0" customWidth="1"/>
    <col min="25" max="25" width="7.28125" style="0" customWidth="1"/>
    <col min="26" max="27" width="0" style="0" hidden="1" customWidth="1"/>
    <col min="32" max="33" width="10.421875" style="0" customWidth="1"/>
    <col min="34" max="34" width="13.00390625" style="0" customWidth="1"/>
  </cols>
  <sheetData>
    <row r="1" spans="2:23" ht="41.25" customHeight="1">
      <c r="B1" s="41"/>
      <c r="C1" s="41"/>
      <c r="D1" s="33"/>
      <c r="E1" s="33"/>
      <c r="G1" s="42" t="s">
        <v>1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7" ht="27.75" customHeight="1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9"/>
      <c r="AA2" s="10"/>
    </row>
    <row r="3" spans="1:27" ht="24.75" customHeight="1">
      <c r="A3" s="151" t="s">
        <v>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"/>
      <c r="AA3" s="1"/>
    </row>
    <row r="4" spans="1:27" ht="21" customHeight="1">
      <c r="A4" s="152" t="s">
        <v>27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"/>
      <c r="AA4" s="1"/>
    </row>
    <row r="5" spans="1:23" s="4" customFormat="1" ht="41.25" customHeight="1" thickBot="1">
      <c r="A5" s="153" t="s">
        <v>23</v>
      </c>
      <c r="B5" s="155" t="s">
        <v>3</v>
      </c>
      <c r="C5" s="155" t="s">
        <v>28</v>
      </c>
      <c r="D5" s="156" t="s">
        <v>50</v>
      </c>
      <c r="E5" s="138" t="s">
        <v>48</v>
      </c>
      <c r="F5" s="139"/>
      <c r="G5" s="139"/>
      <c r="H5" s="140"/>
      <c r="I5" s="138" t="s">
        <v>43</v>
      </c>
      <c r="J5" s="139"/>
      <c r="K5" s="139"/>
      <c r="L5" s="140"/>
      <c r="M5" s="138" t="s">
        <v>22</v>
      </c>
      <c r="N5" s="139"/>
      <c r="O5" s="139"/>
      <c r="P5" s="140"/>
      <c r="Q5" s="138" t="s">
        <v>29</v>
      </c>
      <c r="R5" s="139"/>
      <c r="S5" s="140"/>
      <c r="T5" s="144" t="s">
        <v>41</v>
      </c>
      <c r="U5" s="144" t="s">
        <v>11</v>
      </c>
      <c r="V5" s="13"/>
      <c r="W5" s="44"/>
    </row>
    <row r="6" spans="1:23" s="4" customFormat="1" ht="41.25" customHeight="1" thickBot="1">
      <c r="A6" s="153"/>
      <c r="B6" s="155"/>
      <c r="C6" s="155"/>
      <c r="D6" s="157"/>
      <c r="E6" s="141"/>
      <c r="F6" s="142"/>
      <c r="G6" s="142"/>
      <c r="H6" s="143"/>
      <c r="I6" s="141"/>
      <c r="J6" s="142"/>
      <c r="K6" s="142"/>
      <c r="L6" s="143"/>
      <c r="M6" s="141"/>
      <c r="N6" s="142"/>
      <c r="O6" s="142"/>
      <c r="P6" s="143"/>
      <c r="Q6" s="141"/>
      <c r="R6" s="142"/>
      <c r="S6" s="143"/>
      <c r="T6" s="145"/>
      <c r="U6" s="145"/>
      <c r="V6" s="44"/>
      <c r="W6" s="44"/>
    </row>
    <row r="7" spans="1:23" s="4" customFormat="1" ht="30" customHeight="1">
      <c r="A7" s="154"/>
      <c r="B7" s="156"/>
      <c r="C7" s="156"/>
      <c r="D7" s="158"/>
      <c r="E7" s="43" t="s">
        <v>30</v>
      </c>
      <c r="F7" s="43" t="s">
        <v>31</v>
      </c>
      <c r="G7" s="43" t="s">
        <v>42</v>
      </c>
      <c r="H7" s="45" t="s">
        <v>24</v>
      </c>
      <c r="I7" s="43" t="s">
        <v>30</v>
      </c>
      <c r="J7" s="43" t="s">
        <v>31</v>
      </c>
      <c r="K7" s="43" t="s">
        <v>42</v>
      </c>
      <c r="L7" s="45" t="s">
        <v>24</v>
      </c>
      <c r="M7" s="43" t="s">
        <v>30</v>
      </c>
      <c r="N7" s="43" t="s">
        <v>31</v>
      </c>
      <c r="O7" s="43" t="s">
        <v>42</v>
      </c>
      <c r="P7" s="45" t="s">
        <v>24</v>
      </c>
      <c r="Q7" s="43" t="s">
        <v>30</v>
      </c>
      <c r="R7" s="43" t="s">
        <v>31</v>
      </c>
      <c r="S7" s="45" t="s">
        <v>24</v>
      </c>
      <c r="T7" s="43"/>
      <c r="U7" s="43" t="s">
        <v>32</v>
      </c>
      <c r="V7" s="44"/>
      <c r="W7" s="44"/>
    </row>
    <row r="8" spans="1:23" s="4" customFormat="1" ht="16.5" customHeight="1">
      <c r="A8" s="74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  <c r="I8" s="48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8">
        <v>15</v>
      </c>
      <c r="P8" s="49">
        <v>16</v>
      </c>
      <c r="Q8" s="48">
        <v>17</v>
      </c>
      <c r="R8" s="48">
        <v>18</v>
      </c>
      <c r="S8" s="49">
        <v>19</v>
      </c>
      <c r="T8" s="48">
        <v>20</v>
      </c>
      <c r="U8" s="48">
        <v>21</v>
      </c>
      <c r="V8" s="44"/>
      <c r="W8" s="44"/>
    </row>
    <row r="9" spans="1:22" ht="21" customHeight="1">
      <c r="A9" s="146">
        <v>1</v>
      </c>
      <c r="B9" s="148" t="s">
        <v>51</v>
      </c>
      <c r="C9" s="77" t="s">
        <v>54</v>
      </c>
      <c r="D9" s="50">
        <v>13</v>
      </c>
      <c r="E9" s="130">
        <v>0.0050810185185185186</v>
      </c>
      <c r="F9" s="52"/>
      <c r="G9" s="130">
        <f>E9+F9*$V$25+F10*$V$26</f>
        <v>0.0050810185185185186</v>
      </c>
      <c r="H9" s="132">
        <v>1</v>
      </c>
      <c r="I9" s="130"/>
      <c r="J9" s="52"/>
      <c r="K9" s="53"/>
      <c r="L9" s="132"/>
      <c r="M9" s="130">
        <v>0.004837962962962963</v>
      </c>
      <c r="N9" s="52"/>
      <c r="O9" s="130">
        <f>M9+N9*$V$26+N10*$V$26</f>
        <v>0.004837962962962963</v>
      </c>
      <c r="P9" s="132">
        <v>2</v>
      </c>
      <c r="Q9" s="57"/>
      <c r="R9" s="56"/>
      <c r="S9" s="58"/>
      <c r="T9" s="134">
        <f>H9+L9+P9</f>
        <v>3</v>
      </c>
      <c r="U9" s="136" t="s">
        <v>34</v>
      </c>
      <c r="V9" s="102"/>
    </row>
    <row r="10" spans="1:21" ht="21" customHeight="1">
      <c r="A10" s="167"/>
      <c r="B10" s="148"/>
      <c r="C10" s="78" t="s">
        <v>55</v>
      </c>
      <c r="D10" s="59">
        <v>12</v>
      </c>
      <c r="E10" s="160"/>
      <c r="F10" s="52"/>
      <c r="G10" s="160"/>
      <c r="H10" s="166"/>
      <c r="I10" s="160"/>
      <c r="J10" s="52"/>
      <c r="K10" s="53"/>
      <c r="L10" s="166"/>
      <c r="M10" s="160"/>
      <c r="N10" s="52"/>
      <c r="O10" s="160"/>
      <c r="P10" s="166"/>
      <c r="Q10" s="57"/>
      <c r="R10" s="56"/>
      <c r="S10" s="58"/>
      <c r="T10" s="163"/>
      <c r="U10" s="162"/>
    </row>
    <row r="11" spans="1:22" ht="21" customHeight="1">
      <c r="A11" s="146">
        <v>2</v>
      </c>
      <c r="B11" s="148" t="s">
        <v>51</v>
      </c>
      <c r="C11" s="78" t="s">
        <v>56</v>
      </c>
      <c r="D11" s="59">
        <v>10</v>
      </c>
      <c r="E11" s="130">
        <v>0.007974537037037037</v>
      </c>
      <c r="F11" s="52"/>
      <c r="G11" s="130">
        <f>E11+F11*$V$25+F12*$V$26</f>
        <v>0.007974537037037037</v>
      </c>
      <c r="H11" s="132">
        <v>2</v>
      </c>
      <c r="I11" s="130"/>
      <c r="J11" s="52"/>
      <c r="K11" s="53"/>
      <c r="L11" s="132"/>
      <c r="M11" s="130">
        <v>0.004733796296296296</v>
      </c>
      <c r="N11" s="52"/>
      <c r="O11" s="130">
        <f>M11+N11*$V$26+N12*$V$26</f>
        <v>0.004733796296296296</v>
      </c>
      <c r="P11" s="132">
        <v>1</v>
      </c>
      <c r="Q11" s="67"/>
      <c r="R11" s="66"/>
      <c r="S11" s="68"/>
      <c r="T11" s="134">
        <f aca="true" t="shared" si="0" ref="T11:T30">H11+L11+P11</f>
        <v>3</v>
      </c>
      <c r="U11" s="136" t="s">
        <v>35</v>
      </c>
      <c r="V11" s="102"/>
    </row>
    <row r="12" spans="1:21" ht="21" customHeight="1">
      <c r="A12" s="147"/>
      <c r="B12" s="146"/>
      <c r="C12" s="80" t="s">
        <v>57</v>
      </c>
      <c r="D12" s="75">
        <v>11</v>
      </c>
      <c r="E12" s="131"/>
      <c r="F12" s="61"/>
      <c r="G12" s="131"/>
      <c r="H12" s="133"/>
      <c r="I12" s="131"/>
      <c r="J12" s="61"/>
      <c r="K12" s="62"/>
      <c r="L12" s="133"/>
      <c r="M12" s="131"/>
      <c r="N12" s="61"/>
      <c r="O12" s="131"/>
      <c r="P12" s="133"/>
      <c r="Q12" s="67"/>
      <c r="R12" s="66"/>
      <c r="S12" s="68"/>
      <c r="T12" s="135">
        <f t="shared" si="0"/>
        <v>0</v>
      </c>
      <c r="U12" s="137"/>
    </row>
    <row r="13" spans="1:21" ht="21" customHeight="1">
      <c r="A13" s="146">
        <v>3</v>
      </c>
      <c r="B13" s="148" t="s">
        <v>51</v>
      </c>
      <c r="C13" s="78" t="s">
        <v>93</v>
      </c>
      <c r="D13" s="59">
        <v>12</v>
      </c>
      <c r="E13" s="130">
        <v>0.008831018518518518</v>
      </c>
      <c r="F13" s="52"/>
      <c r="G13" s="130">
        <f>E13+F13*$V$25+F14*$V$26</f>
        <v>0.008831018518518518</v>
      </c>
      <c r="H13" s="132">
        <v>3</v>
      </c>
      <c r="I13" s="130"/>
      <c r="J13" s="52"/>
      <c r="K13" s="53"/>
      <c r="L13" s="132"/>
      <c r="M13" s="130">
        <v>0.006863425925925926</v>
      </c>
      <c r="N13" s="52"/>
      <c r="O13" s="130">
        <f>M13+N13*$V$26+N14*$V$26</f>
        <v>0.006863425925925926</v>
      </c>
      <c r="P13" s="132">
        <v>4</v>
      </c>
      <c r="Q13" s="67"/>
      <c r="R13" s="66"/>
      <c r="S13" s="68"/>
      <c r="T13" s="134">
        <f t="shared" si="0"/>
        <v>7</v>
      </c>
      <c r="U13" s="136">
        <v>4</v>
      </c>
    </row>
    <row r="14" spans="1:21" ht="21" customHeight="1">
      <c r="A14" s="147"/>
      <c r="B14" s="146"/>
      <c r="C14" s="78" t="s">
        <v>94</v>
      </c>
      <c r="D14" s="59">
        <v>12</v>
      </c>
      <c r="E14" s="131"/>
      <c r="F14" s="61"/>
      <c r="G14" s="131"/>
      <c r="H14" s="133"/>
      <c r="I14" s="131"/>
      <c r="J14" s="61"/>
      <c r="K14" s="62"/>
      <c r="L14" s="133"/>
      <c r="M14" s="131"/>
      <c r="N14" s="61"/>
      <c r="O14" s="131"/>
      <c r="P14" s="133"/>
      <c r="Q14" s="67"/>
      <c r="R14" s="66"/>
      <c r="S14" s="68"/>
      <c r="T14" s="135">
        <f t="shared" si="0"/>
        <v>0</v>
      </c>
      <c r="U14" s="137"/>
    </row>
    <row r="15" spans="1:21" ht="21" customHeight="1">
      <c r="A15" s="148">
        <v>4</v>
      </c>
      <c r="B15" s="148" t="s">
        <v>51</v>
      </c>
      <c r="C15" s="103" t="s">
        <v>87</v>
      </c>
      <c r="D15" s="103">
        <v>8</v>
      </c>
      <c r="E15" s="161">
        <v>0.009652777777777777</v>
      </c>
      <c r="F15" s="52"/>
      <c r="G15" s="161">
        <f>E15+F15*$V$25+F16*$V$26</f>
        <v>0.009652777777777777</v>
      </c>
      <c r="H15" s="165">
        <v>4</v>
      </c>
      <c r="I15" s="161"/>
      <c r="J15" s="52"/>
      <c r="K15" s="53"/>
      <c r="L15" s="165"/>
      <c r="M15" s="161">
        <v>0.005219907407407407</v>
      </c>
      <c r="N15" s="52"/>
      <c r="O15" s="161">
        <f>M15+N15*$V$26+N16*$V$26</f>
        <v>0.005219907407407407</v>
      </c>
      <c r="P15" s="165">
        <v>3</v>
      </c>
      <c r="Q15" s="55"/>
      <c r="R15" s="52"/>
      <c r="S15" s="54"/>
      <c r="T15" s="164">
        <f t="shared" si="0"/>
        <v>7</v>
      </c>
      <c r="U15" s="159" t="s">
        <v>38</v>
      </c>
    </row>
    <row r="16" spans="1:21" ht="21" customHeight="1">
      <c r="A16" s="148"/>
      <c r="B16" s="148"/>
      <c r="C16" s="59" t="s">
        <v>76</v>
      </c>
      <c r="D16" s="59">
        <v>10</v>
      </c>
      <c r="E16" s="161"/>
      <c r="F16" s="52"/>
      <c r="G16" s="161"/>
      <c r="H16" s="165"/>
      <c r="I16" s="161"/>
      <c r="J16" s="52"/>
      <c r="K16" s="53"/>
      <c r="L16" s="165"/>
      <c r="M16" s="161"/>
      <c r="N16" s="52"/>
      <c r="O16" s="161"/>
      <c r="P16" s="165"/>
      <c r="Q16" s="55"/>
      <c r="R16" s="52"/>
      <c r="S16" s="54"/>
      <c r="T16" s="164">
        <f t="shared" si="0"/>
        <v>0</v>
      </c>
      <c r="U16" s="159"/>
    </row>
    <row r="17" spans="1:23" ht="21" customHeight="1">
      <c r="A17" s="90"/>
      <c r="B17" s="90"/>
      <c r="C17" s="91"/>
      <c r="D17" s="91"/>
      <c r="E17" s="92"/>
      <c r="F17" s="91"/>
      <c r="G17" s="92"/>
      <c r="H17" s="90"/>
      <c r="I17" s="92"/>
      <c r="J17" s="91"/>
      <c r="K17" s="93"/>
      <c r="L17" s="90"/>
      <c r="M17" s="92"/>
      <c r="N17" s="91"/>
      <c r="O17" s="92"/>
      <c r="P17" s="90"/>
      <c r="Q17" s="94"/>
      <c r="R17" s="91"/>
      <c r="S17" s="91"/>
      <c r="T17" s="95"/>
      <c r="U17" s="96"/>
      <c r="V17" s="97"/>
      <c r="W17" s="97"/>
    </row>
    <row r="18" spans="1:25" ht="21" customHeight="1">
      <c r="A18" s="150" t="s">
        <v>26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</row>
    <row r="19" spans="1:25" ht="21" customHeight="1">
      <c r="A19" s="151" t="s">
        <v>63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</row>
    <row r="20" spans="1:25" ht="21" customHeight="1">
      <c r="A20" s="152" t="s">
        <v>65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</row>
    <row r="21" spans="1:23" s="4" customFormat="1" ht="41.25" customHeight="1" thickBot="1">
      <c r="A21" s="153" t="s">
        <v>23</v>
      </c>
      <c r="B21" s="155" t="s">
        <v>3</v>
      </c>
      <c r="C21" s="155" t="s">
        <v>28</v>
      </c>
      <c r="D21" s="156" t="s">
        <v>50</v>
      </c>
      <c r="E21" s="138" t="s">
        <v>48</v>
      </c>
      <c r="F21" s="139"/>
      <c r="G21" s="139"/>
      <c r="H21" s="140"/>
      <c r="I21" s="138" t="s">
        <v>43</v>
      </c>
      <c r="J21" s="139"/>
      <c r="K21" s="139"/>
      <c r="L21" s="140"/>
      <c r="M21" s="138" t="s">
        <v>22</v>
      </c>
      <c r="N21" s="139"/>
      <c r="O21" s="139"/>
      <c r="P21" s="140"/>
      <c r="Q21" s="138" t="s">
        <v>29</v>
      </c>
      <c r="R21" s="139"/>
      <c r="S21" s="140"/>
      <c r="T21" s="144" t="s">
        <v>41</v>
      </c>
      <c r="U21" s="144" t="s">
        <v>11</v>
      </c>
      <c r="V21" s="13"/>
      <c r="W21" s="44"/>
    </row>
    <row r="22" spans="1:23" s="4" customFormat="1" ht="41.25" customHeight="1" thickBot="1">
      <c r="A22" s="153"/>
      <c r="B22" s="155"/>
      <c r="C22" s="155"/>
      <c r="D22" s="157"/>
      <c r="E22" s="141"/>
      <c r="F22" s="142"/>
      <c r="G22" s="142"/>
      <c r="H22" s="143"/>
      <c r="I22" s="141"/>
      <c r="J22" s="142"/>
      <c r="K22" s="142"/>
      <c r="L22" s="143"/>
      <c r="M22" s="141"/>
      <c r="N22" s="142"/>
      <c r="O22" s="142"/>
      <c r="P22" s="143"/>
      <c r="Q22" s="141"/>
      <c r="R22" s="142"/>
      <c r="S22" s="143"/>
      <c r="T22" s="145"/>
      <c r="U22" s="145"/>
      <c r="V22" s="44"/>
      <c r="W22" s="44"/>
    </row>
    <row r="23" spans="1:23" s="4" customFormat="1" ht="30" customHeight="1">
      <c r="A23" s="154"/>
      <c r="B23" s="156"/>
      <c r="C23" s="156"/>
      <c r="D23" s="158"/>
      <c r="E23" s="43" t="s">
        <v>30</v>
      </c>
      <c r="F23" s="43" t="s">
        <v>31</v>
      </c>
      <c r="G23" s="43" t="s">
        <v>42</v>
      </c>
      <c r="H23" s="45" t="s">
        <v>24</v>
      </c>
      <c r="I23" s="43" t="s">
        <v>30</v>
      </c>
      <c r="J23" s="43" t="s">
        <v>31</v>
      </c>
      <c r="K23" s="43" t="s">
        <v>42</v>
      </c>
      <c r="L23" s="45" t="s">
        <v>24</v>
      </c>
      <c r="M23" s="43" t="s">
        <v>30</v>
      </c>
      <c r="N23" s="43" t="s">
        <v>31</v>
      </c>
      <c r="O23" s="43" t="s">
        <v>42</v>
      </c>
      <c r="P23" s="45" t="s">
        <v>24</v>
      </c>
      <c r="Q23" s="43" t="s">
        <v>30</v>
      </c>
      <c r="R23" s="43" t="s">
        <v>31</v>
      </c>
      <c r="S23" s="45" t="s">
        <v>24</v>
      </c>
      <c r="T23" s="43"/>
      <c r="U23" s="43" t="s">
        <v>32</v>
      </c>
      <c r="V23" s="44"/>
      <c r="W23" s="44"/>
    </row>
    <row r="24" spans="1:23" s="4" customFormat="1" ht="16.5" customHeight="1">
      <c r="A24" s="74">
        <v>1</v>
      </c>
      <c r="B24" s="48">
        <v>2</v>
      </c>
      <c r="C24" s="48">
        <v>3</v>
      </c>
      <c r="D24" s="48">
        <v>4</v>
      </c>
      <c r="E24" s="48">
        <v>5</v>
      </c>
      <c r="F24" s="48">
        <v>6</v>
      </c>
      <c r="G24" s="48">
        <v>7</v>
      </c>
      <c r="H24" s="49">
        <v>8</v>
      </c>
      <c r="I24" s="48">
        <v>9</v>
      </c>
      <c r="J24" s="48">
        <v>10</v>
      </c>
      <c r="K24" s="48">
        <v>11</v>
      </c>
      <c r="L24" s="49">
        <v>12</v>
      </c>
      <c r="M24" s="48">
        <v>13</v>
      </c>
      <c r="N24" s="48">
        <v>14</v>
      </c>
      <c r="O24" s="48">
        <v>15</v>
      </c>
      <c r="P24" s="49">
        <v>16</v>
      </c>
      <c r="Q24" s="48">
        <v>17</v>
      </c>
      <c r="R24" s="48">
        <v>18</v>
      </c>
      <c r="S24" s="49">
        <v>19</v>
      </c>
      <c r="T24" s="48">
        <v>20</v>
      </c>
      <c r="U24" s="48">
        <v>21</v>
      </c>
      <c r="V24" s="44"/>
      <c r="W24" s="44"/>
    </row>
    <row r="25" spans="1:22" ht="21" customHeight="1">
      <c r="A25" s="148">
        <v>1</v>
      </c>
      <c r="B25" s="146" t="s">
        <v>51</v>
      </c>
      <c r="C25" s="59" t="s">
        <v>52</v>
      </c>
      <c r="D25" s="50">
        <v>7</v>
      </c>
      <c r="E25" s="161">
        <v>0.009942129629629629</v>
      </c>
      <c r="F25" s="52"/>
      <c r="G25" s="161">
        <f>E25+F25*$V$25+F26*$V$26</f>
        <v>0.009942129629629629</v>
      </c>
      <c r="H25" s="165">
        <v>1</v>
      </c>
      <c r="I25" s="161"/>
      <c r="J25" s="52"/>
      <c r="K25" s="53"/>
      <c r="L25" s="165"/>
      <c r="M25" s="161">
        <v>0.009270833333333334</v>
      </c>
      <c r="N25" s="52"/>
      <c r="O25" s="161">
        <f>M25+N25*$V$26+N26*$V$26</f>
        <v>0.009270833333333334</v>
      </c>
      <c r="P25" s="165">
        <v>1</v>
      </c>
      <c r="Q25" s="55"/>
      <c r="R25" s="52"/>
      <c r="S25" s="54"/>
      <c r="T25" s="164">
        <f t="shared" si="0"/>
        <v>2</v>
      </c>
      <c r="U25" s="159" t="s">
        <v>34</v>
      </c>
      <c r="V25" s="79">
        <v>0.00034722222222222224</v>
      </c>
    </row>
    <row r="26" spans="1:22" ht="21" customHeight="1">
      <c r="A26" s="148"/>
      <c r="B26" s="147"/>
      <c r="C26" s="59" t="s">
        <v>53</v>
      </c>
      <c r="D26" s="59">
        <v>7</v>
      </c>
      <c r="E26" s="161"/>
      <c r="F26" s="52"/>
      <c r="G26" s="161"/>
      <c r="H26" s="165"/>
      <c r="I26" s="161"/>
      <c r="J26" s="52"/>
      <c r="K26" s="53"/>
      <c r="L26" s="165"/>
      <c r="M26" s="161"/>
      <c r="N26" s="52"/>
      <c r="O26" s="161"/>
      <c r="P26" s="165"/>
      <c r="Q26" s="55"/>
      <c r="R26" s="52"/>
      <c r="S26" s="54"/>
      <c r="T26" s="164">
        <f t="shared" si="0"/>
        <v>0</v>
      </c>
      <c r="U26" s="159"/>
      <c r="V26" s="79">
        <v>0.00034722222222222224</v>
      </c>
    </row>
    <row r="27" spans="1:21" ht="21.75" customHeight="1">
      <c r="A27" s="148">
        <v>2</v>
      </c>
      <c r="B27" s="148" t="s">
        <v>51</v>
      </c>
      <c r="C27" s="59" t="s">
        <v>75</v>
      </c>
      <c r="D27" s="59">
        <v>11</v>
      </c>
      <c r="E27" s="161">
        <v>0.010787037037037038</v>
      </c>
      <c r="F27" s="52"/>
      <c r="G27" s="161">
        <f>E27+F27*$V$25+F28*$V$26</f>
        <v>0.010787037037037038</v>
      </c>
      <c r="H27" s="165">
        <v>2</v>
      </c>
      <c r="I27" s="161"/>
      <c r="J27" s="52"/>
      <c r="K27" s="53"/>
      <c r="L27" s="165"/>
      <c r="M27" s="161">
        <v>0.007962962962962963</v>
      </c>
      <c r="N27" s="52">
        <v>4</v>
      </c>
      <c r="O27" s="161">
        <f>M27+N27*$V$26+N28*$V$26</f>
        <v>0.009351851851851853</v>
      </c>
      <c r="P27" s="165">
        <v>2</v>
      </c>
      <c r="Q27" s="55"/>
      <c r="R27" s="52"/>
      <c r="S27" s="54"/>
      <c r="T27" s="164">
        <f t="shared" si="0"/>
        <v>4</v>
      </c>
      <c r="U27" s="159" t="s">
        <v>35</v>
      </c>
    </row>
    <row r="28" spans="1:21" ht="18" customHeight="1">
      <c r="A28" s="148"/>
      <c r="B28" s="148"/>
      <c r="C28" s="59" t="s">
        <v>89</v>
      </c>
      <c r="D28" s="104">
        <v>7</v>
      </c>
      <c r="E28" s="161"/>
      <c r="F28" s="52"/>
      <c r="G28" s="161"/>
      <c r="H28" s="165"/>
      <c r="I28" s="161"/>
      <c r="J28" s="52"/>
      <c r="K28" s="53"/>
      <c r="L28" s="165"/>
      <c r="M28" s="161"/>
      <c r="N28" s="52"/>
      <c r="O28" s="161"/>
      <c r="P28" s="165"/>
      <c r="Q28" s="55"/>
      <c r="R28" s="52"/>
      <c r="S28" s="54"/>
      <c r="T28" s="164">
        <f t="shared" si="0"/>
        <v>0</v>
      </c>
      <c r="U28" s="159"/>
    </row>
    <row r="29" spans="1:21" ht="18" customHeight="1">
      <c r="A29" s="148">
        <v>3</v>
      </c>
      <c r="B29" s="148" t="s">
        <v>51</v>
      </c>
      <c r="C29" s="59" t="s">
        <v>86</v>
      </c>
      <c r="D29" s="59">
        <v>9</v>
      </c>
      <c r="E29" s="161">
        <v>0.008194444444444445</v>
      </c>
      <c r="F29" s="52">
        <v>5</v>
      </c>
      <c r="G29" s="161">
        <f>E29+F29*$V$25+F30*$V$26</f>
        <v>0.011666666666666669</v>
      </c>
      <c r="H29" s="165">
        <v>3</v>
      </c>
      <c r="I29" s="161"/>
      <c r="J29" s="52"/>
      <c r="K29" s="53"/>
      <c r="L29" s="165"/>
      <c r="M29" s="161">
        <v>0.0066782407407407415</v>
      </c>
      <c r="N29" s="52">
        <v>5</v>
      </c>
      <c r="O29" s="161">
        <f>M29+N29*$V$26+N30*$V$26</f>
        <v>0.010150462962962965</v>
      </c>
      <c r="P29" s="165">
        <v>3</v>
      </c>
      <c r="Q29" s="55"/>
      <c r="R29" s="52"/>
      <c r="S29" s="54"/>
      <c r="T29" s="164">
        <f t="shared" si="0"/>
        <v>6</v>
      </c>
      <c r="U29" s="159" t="s">
        <v>38</v>
      </c>
    </row>
    <row r="30" spans="1:21" ht="16.5" customHeight="1">
      <c r="A30" s="148"/>
      <c r="B30" s="148"/>
      <c r="C30" s="59" t="s">
        <v>46</v>
      </c>
      <c r="D30" s="59">
        <v>10</v>
      </c>
      <c r="E30" s="161"/>
      <c r="F30" s="52">
        <v>5</v>
      </c>
      <c r="G30" s="161"/>
      <c r="H30" s="165"/>
      <c r="I30" s="161"/>
      <c r="J30" s="52"/>
      <c r="K30" s="53"/>
      <c r="L30" s="165"/>
      <c r="M30" s="161"/>
      <c r="N30" s="52">
        <v>5</v>
      </c>
      <c r="O30" s="161"/>
      <c r="P30" s="165"/>
      <c r="Q30" s="55"/>
      <c r="R30" s="52"/>
      <c r="S30" s="54"/>
      <c r="T30" s="164">
        <f t="shared" si="0"/>
        <v>0</v>
      </c>
      <c r="U30" s="159"/>
    </row>
    <row r="31" spans="1:25" ht="41.25" customHeight="1">
      <c r="A31" s="34"/>
      <c r="B31" s="35"/>
      <c r="C31" s="36"/>
      <c r="D31" s="36"/>
      <c r="E31" s="36"/>
      <c r="F31" s="37"/>
      <c r="G31" s="37"/>
      <c r="H31" s="37"/>
      <c r="I31" s="37"/>
      <c r="J31" s="37"/>
      <c r="K31" s="37"/>
      <c r="L31" s="46" t="s">
        <v>39</v>
      </c>
      <c r="N31" s="149" t="s">
        <v>49</v>
      </c>
      <c r="O31" s="149"/>
      <c r="P31" s="149"/>
      <c r="Q31" s="149"/>
      <c r="R31" s="149"/>
      <c r="S31" s="149"/>
      <c r="T31" s="149"/>
      <c r="Y31" s="40"/>
    </row>
    <row r="32" spans="1:25" ht="41.25" customHeight="1" hidden="1">
      <c r="A32" s="34"/>
      <c r="B32" s="35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8"/>
      <c r="W32" s="38"/>
      <c r="X32" s="39"/>
      <c r="Y32" s="40"/>
    </row>
    <row r="33" spans="1:25" ht="41.25" customHeight="1" hidden="1">
      <c r="A33" s="34"/>
      <c r="B33" s="35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73">
        <v>0.00011574074074074073</v>
      </c>
      <c r="T33" s="73"/>
      <c r="U33" s="37"/>
      <c r="V33" s="38"/>
      <c r="W33" s="38"/>
      <c r="X33" s="39"/>
      <c r="Y33" s="40"/>
    </row>
    <row r="34" spans="1:25" ht="41.25" customHeight="1" hidden="1">
      <c r="A34" s="34"/>
      <c r="B34" s="35"/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38"/>
      <c r="X34" s="39"/>
      <c r="Y34" s="40"/>
    </row>
    <row r="35" spans="1:25" ht="41.25" customHeight="1">
      <c r="A35" s="47" t="s">
        <v>18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2"/>
      <c r="P35" s="32"/>
      <c r="Q35" s="32"/>
      <c r="R35" s="32"/>
      <c r="S35" s="32"/>
      <c r="T35" s="32"/>
      <c r="U35" s="32"/>
      <c r="V35" s="14"/>
      <c r="W35" s="14"/>
      <c r="X35" s="106"/>
      <c r="Y35" s="106"/>
    </row>
    <row r="36" spans="1:25" ht="41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2"/>
      <c r="P36" s="32"/>
      <c r="Q36" s="32"/>
      <c r="R36" s="32"/>
      <c r="S36" s="32"/>
      <c r="T36" s="32"/>
      <c r="U36" s="32"/>
      <c r="V36" s="14"/>
      <c r="W36" s="14"/>
      <c r="X36" s="106"/>
      <c r="Y36" s="106"/>
    </row>
  </sheetData>
  <sheetProtection password="D9F7" sheet="1" objects="1" selectLockedCells="1" selectUnlockedCells="1"/>
  <mergeCells count="113">
    <mergeCell ref="A2:Y2"/>
    <mergeCell ref="A3:Y3"/>
    <mergeCell ref="A4:Y4"/>
    <mergeCell ref="A5:A7"/>
    <mergeCell ref="B5:B7"/>
    <mergeCell ref="C5:C7"/>
    <mergeCell ref="D5:D7"/>
    <mergeCell ref="E5:H6"/>
    <mergeCell ref="I5:L6"/>
    <mergeCell ref="M5:P6"/>
    <mergeCell ref="Q5:S6"/>
    <mergeCell ref="T5:T6"/>
    <mergeCell ref="U5:U6"/>
    <mergeCell ref="B9:B10"/>
    <mergeCell ref="X35:Y35"/>
    <mergeCell ref="X36:Y36"/>
    <mergeCell ref="B25:B26"/>
    <mergeCell ref="E9:E10"/>
    <mergeCell ref="H9:H10"/>
    <mergeCell ref="I9:I10"/>
    <mergeCell ref="A9:A10"/>
    <mergeCell ref="A29:A30"/>
    <mergeCell ref="A11:A12"/>
    <mergeCell ref="A15:A16"/>
    <mergeCell ref="B11:B12"/>
    <mergeCell ref="B15:B16"/>
    <mergeCell ref="A27:A28"/>
    <mergeCell ref="B29:B30"/>
    <mergeCell ref="A25:A26"/>
    <mergeCell ref="B27:B28"/>
    <mergeCell ref="L9:L10"/>
    <mergeCell ref="M9:M10"/>
    <mergeCell ref="P9:P10"/>
    <mergeCell ref="E11:E12"/>
    <mergeCell ref="H11:H12"/>
    <mergeCell ref="I11:I12"/>
    <mergeCell ref="L11:L12"/>
    <mergeCell ref="M11:M12"/>
    <mergeCell ref="P11:P12"/>
    <mergeCell ref="E15:E16"/>
    <mergeCell ref="H15:H16"/>
    <mergeCell ref="I15:I16"/>
    <mergeCell ref="L15:L16"/>
    <mergeCell ref="M15:M16"/>
    <mergeCell ref="P15:P16"/>
    <mergeCell ref="E25:E26"/>
    <mergeCell ref="H25:H26"/>
    <mergeCell ref="I25:I26"/>
    <mergeCell ref="L25:L26"/>
    <mergeCell ref="M25:M26"/>
    <mergeCell ref="P25:P26"/>
    <mergeCell ref="P29:P30"/>
    <mergeCell ref="E27:E28"/>
    <mergeCell ref="H27:H28"/>
    <mergeCell ref="I27:I28"/>
    <mergeCell ref="L27:L28"/>
    <mergeCell ref="M27:M28"/>
    <mergeCell ref="P27:P28"/>
    <mergeCell ref="T11:T12"/>
    <mergeCell ref="T15:T16"/>
    <mergeCell ref="T25:T26"/>
    <mergeCell ref="T27:T28"/>
    <mergeCell ref="T29:T30"/>
    <mergeCell ref="E29:E30"/>
    <mergeCell ref="H29:H30"/>
    <mergeCell ref="I29:I30"/>
    <mergeCell ref="L29:L30"/>
    <mergeCell ref="M29:M30"/>
    <mergeCell ref="U9:U10"/>
    <mergeCell ref="U11:U12"/>
    <mergeCell ref="U15:U16"/>
    <mergeCell ref="U25:U26"/>
    <mergeCell ref="U29:U30"/>
    <mergeCell ref="G29:G30"/>
    <mergeCell ref="O25:O26"/>
    <mergeCell ref="O27:O28"/>
    <mergeCell ref="O29:O30"/>
    <mergeCell ref="T9:T10"/>
    <mergeCell ref="I21:L22"/>
    <mergeCell ref="U27:U28"/>
    <mergeCell ref="G9:G10"/>
    <mergeCell ref="G11:G12"/>
    <mergeCell ref="G15:G16"/>
    <mergeCell ref="G25:G26"/>
    <mergeCell ref="G27:G28"/>
    <mergeCell ref="O9:O10"/>
    <mergeCell ref="O11:O12"/>
    <mergeCell ref="O15:O16"/>
    <mergeCell ref="L13:L14"/>
    <mergeCell ref="N31:T31"/>
    <mergeCell ref="A18:Y18"/>
    <mergeCell ref="A19:Y19"/>
    <mergeCell ref="A20:Y20"/>
    <mergeCell ref="A21:A23"/>
    <mergeCell ref="B21:B23"/>
    <mergeCell ref="C21:C23"/>
    <mergeCell ref="D21:D23"/>
    <mergeCell ref="E21:H22"/>
    <mergeCell ref="A13:A14"/>
    <mergeCell ref="B13:B14"/>
    <mergeCell ref="E13:E14"/>
    <mergeCell ref="G13:G14"/>
    <mergeCell ref="H13:H14"/>
    <mergeCell ref="I13:I14"/>
    <mergeCell ref="M13:M14"/>
    <mergeCell ref="O13:O14"/>
    <mergeCell ref="P13:P14"/>
    <mergeCell ref="T13:T14"/>
    <mergeCell ref="U13:U14"/>
    <mergeCell ref="Q21:S22"/>
    <mergeCell ref="T21:T22"/>
    <mergeCell ref="U21:U22"/>
    <mergeCell ref="M21:P22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7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view="pageBreakPreview" zoomScale="130" zoomScaleSheetLayoutView="130" zoomScalePageLayoutView="0" workbookViewId="0" topLeftCell="A1">
      <selection activeCell="B9" sqref="B9:D10"/>
    </sheetView>
  </sheetViews>
  <sheetFormatPr defaultColWidth="9.140625" defaultRowHeight="41.25" customHeight="1"/>
  <cols>
    <col min="1" max="1" width="7.28125" style="0" customWidth="1"/>
    <col min="2" max="2" width="11.7109375" style="0" customWidth="1"/>
    <col min="3" max="3" width="19.421875" style="0" customWidth="1"/>
    <col min="4" max="5" width="10.57421875" style="0" customWidth="1"/>
    <col min="6" max="6" width="7.140625" style="0" customWidth="1"/>
    <col min="7" max="7" width="11.421875" style="0" customWidth="1"/>
    <col min="8" max="8" width="5.8515625" style="0" customWidth="1"/>
    <col min="9" max="9" width="11.28125" style="0" hidden="1" customWidth="1"/>
    <col min="10" max="10" width="7.421875" style="0" hidden="1" customWidth="1"/>
    <col min="11" max="12" width="6.421875" style="0" hidden="1" customWidth="1"/>
    <col min="13" max="13" width="10.7109375" style="0" customWidth="1"/>
    <col min="14" max="14" width="7.57421875" style="0" customWidth="1"/>
    <col min="15" max="16" width="6.421875" style="0" customWidth="1"/>
    <col min="17" max="17" width="6.421875" style="0" hidden="1" customWidth="1"/>
    <col min="18" max="18" width="6.00390625" style="0" hidden="1" customWidth="1"/>
    <col min="19" max="19" width="5.8515625" style="0" hidden="1" customWidth="1"/>
    <col min="20" max="20" width="7.140625" style="0" customWidth="1"/>
    <col min="21" max="21" width="5.140625" style="0" customWidth="1"/>
    <col min="22" max="22" width="10.421875" style="0" hidden="1" customWidth="1"/>
    <col min="23" max="23" width="8.57421875" style="0" customWidth="1"/>
    <col min="24" max="24" width="6.8515625" style="0" customWidth="1"/>
    <col min="25" max="25" width="7.28125" style="0" customWidth="1"/>
    <col min="26" max="27" width="0" style="0" hidden="1" customWidth="1"/>
    <col min="32" max="33" width="10.421875" style="0" customWidth="1"/>
    <col min="34" max="34" width="13.00390625" style="0" customWidth="1"/>
  </cols>
  <sheetData>
    <row r="1" spans="2:23" ht="41.25" customHeight="1">
      <c r="B1" s="41"/>
      <c r="C1" s="41"/>
      <c r="D1" s="33"/>
      <c r="E1" s="33"/>
      <c r="G1" s="42" t="s">
        <v>1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7" ht="27.75" customHeight="1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9"/>
      <c r="AA2" s="10"/>
    </row>
    <row r="3" spans="1:27" ht="24.75" customHeight="1">
      <c r="A3" s="151" t="s">
        <v>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"/>
      <c r="AA3" s="1"/>
    </row>
    <row r="4" spans="1:27" ht="21" customHeight="1">
      <c r="A4" s="152" t="s">
        <v>40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"/>
      <c r="AA4" s="1"/>
    </row>
    <row r="5" spans="1:23" s="4" customFormat="1" ht="41.25" customHeight="1" thickBot="1">
      <c r="A5" s="153" t="s">
        <v>23</v>
      </c>
      <c r="B5" s="155" t="s">
        <v>3</v>
      </c>
      <c r="C5" s="155" t="s">
        <v>28</v>
      </c>
      <c r="D5" s="156" t="s">
        <v>50</v>
      </c>
      <c r="E5" s="138" t="s">
        <v>48</v>
      </c>
      <c r="F5" s="139"/>
      <c r="G5" s="139"/>
      <c r="H5" s="140"/>
      <c r="I5" s="138" t="s">
        <v>43</v>
      </c>
      <c r="J5" s="139"/>
      <c r="K5" s="139"/>
      <c r="L5" s="140"/>
      <c r="M5" s="138" t="s">
        <v>22</v>
      </c>
      <c r="N5" s="139"/>
      <c r="O5" s="139"/>
      <c r="P5" s="140"/>
      <c r="Q5" s="138" t="s">
        <v>29</v>
      </c>
      <c r="R5" s="139"/>
      <c r="S5" s="140"/>
      <c r="T5" s="144" t="s">
        <v>41</v>
      </c>
      <c r="U5" s="144" t="s">
        <v>11</v>
      </c>
      <c r="V5" s="13"/>
      <c r="W5" s="44"/>
    </row>
    <row r="6" spans="1:23" s="4" customFormat="1" ht="41.25" customHeight="1" thickBot="1">
      <c r="A6" s="153"/>
      <c r="B6" s="155"/>
      <c r="C6" s="155"/>
      <c r="D6" s="157"/>
      <c r="E6" s="141"/>
      <c r="F6" s="142"/>
      <c r="G6" s="142"/>
      <c r="H6" s="143"/>
      <c r="I6" s="141"/>
      <c r="J6" s="142"/>
      <c r="K6" s="142"/>
      <c r="L6" s="143"/>
      <c r="M6" s="141"/>
      <c r="N6" s="142"/>
      <c r="O6" s="142"/>
      <c r="P6" s="143"/>
      <c r="Q6" s="141"/>
      <c r="R6" s="142"/>
      <c r="S6" s="143"/>
      <c r="T6" s="188"/>
      <c r="U6" s="188"/>
      <c r="V6" s="44"/>
      <c r="W6" s="44"/>
    </row>
    <row r="7" spans="1:23" s="4" customFormat="1" ht="30" customHeight="1">
      <c r="A7" s="154"/>
      <c r="B7" s="156"/>
      <c r="C7" s="156"/>
      <c r="D7" s="158"/>
      <c r="E7" s="43" t="s">
        <v>30</v>
      </c>
      <c r="F7" s="43" t="s">
        <v>31</v>
      </c>
      <c r="G7" s="45" t="s">
        <v>42</v>
      </c>
      <c r="H7" s="45" t="s">
        <v>24</v>
      </c>
      <c r="I7" s="43" t="s">
        <v>30</v>
      </c>
      <c r="J7" s="43" t="s">
        <v>31</v>
      </c>
      <c r="K7" s="43" t="s">
        <v>42</v>
      </c>
      <c r="L7" s="45" t="s">
        <v>24</v>
      </c>
      <c r="M7" s="43" t="s">
        <v>30</v>
      </c>
      <c r="N7" s="43" t="s">
        <v>31</v>
      </c>
      <c r="O7" s="43" t="s">
        <v>42</v>
      </c>
      <c r="P7" s="45" t="s">
        <v>24</v>
      </c>
      <c r="Q7" s="43" t="s">
        <v>30</v>
      </c>
      <c r="R7" s="43" t="s">
        <v>31</v>
      </c>
      <c r="S7" s="45" t="s">
        <v>24</v>
      </c>
      <c r="T7" s="189"/>
      <c r="U7" s="189"/>
      <c r="V7" s="44"/>
      <c r="W7" s="44"/>
    </row>
    <row r="8" spans="1:23" s="4" customFormat="1" ht="16.5" customHeight="1">
      <c r="A8" s="74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9">
        <v>7</v>
      </c>
      <c r="H8" s="49">
        <v>8</v>
      </c>
      <c r="I8" s="48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8">
        <v>15</v>
      </c>
      <c r="P8" s="49">
        <v>16</v>
      </c>
      <c r="Q8" s="48">
        <v>17</v>
      </c>
      <c r="R8" s="48">
        <v>18</v>
      </c>
      <c r="S8" s="49">
        <v>19</v>
      </c>
      <c r="T8" s="48">
        <v>20</v>
      </c>
      <c r="U8" s="49">
        <v>21</v>
      </c>
      <c r="V8" s="44"/>
      <c r="W8" s="44"/>
    </row>
    <row r="9" spans="1:21" ht="28.5" customHeight="1">
      <c r="A9" s="146">
        <v>1</v>
      </c>
      <c r="B9" s="146" t="s">
        <v>51</v>
      </c>
      <c r="C9" s="59" t="s">
        <v>52</v>
      </c>
      <c r="D9" s="50">
        <v>7</v>
      </c>
      <c r="E9" s="180"/>
      <c r="F9" s="52"/>
      <c r="G9" s="168">
        <f>E9+F9*$V$10+F10*$V$10</f>
        <v>0</v>
      </c>
      <c r="H9" s="132"/>
      <c r="I9" s="186"/>
      <c r="J9" s="52"/>
      <c r="K9" s="171"/>
      <c r="L9" s="132"/>
      <c r="M9" s="184"/>
      <c r="N9" s="56"/>
      <c r="O9" s="168">
        <f>M9+N9*$V$10+N10*$V$10</f>
        <v>0</v>
      </c>
      <c r="P9" s="176"/>
      <c r="Q9" s="57"/>
      <c r="R9" s="56"/>
      <c r="S9" s="58"/>
      <c r="T9" s="134">
        <f>H9+L9+P9</f>
        <v>0</v>
      </c>
      <c r="U9" s="174"/>
    </row>
    <row r="10" spans="1:22" ht="30" customHeight="1">
      <c r="A10" s="167"/>
      <c r="B10" s="147"/>
      <c r="C10" s="59" t="s">
        <v>53</v>
      </c>
      <c r="D10" s="59">
        <v>7</v>
      </c>
      <c r="E10" s="181"/>
      <c r="F10" s="52"/>
      <c r="G10" s="169"/>
      <c r="H10" s="166"/>
      <c r="I10" s="187"/>
      <c r="J10" s="52"/>
      <c r="K10" s="172"/>
      <c r="L10" s="166"/>
      <c r="M10" s="185"/>
      <c r="N10" s="56"/>
      <c r="O10" s="169"/>
      <c r="P10" s="177"/>
      <c r="Q10" s="57"/>
      <c r="R10" s="56"/>
      <c r="S10" s="58"/>
      <c r="T10" s="173"/>
      <c r="U10" s="175"/>
      <c r="V10" s="22">
        <v>0.00011574074074074073</v>
      </c>
    </row>
    <row r="11" spans="1:21" ht="24" customHeight="1">
      <c r="A11" s="146">
        <v>2</v>
      </c>
      <c r="B11" s="146" t="s">
        <v>51</v>
      </c>
      <c r="C11" s="59"/>
      <c r="D11" s="50"/>
      <c r="E11" s="180"/>
      <c r="F11" s="52"/>
      <c r="G11" s="168">
        <f>E11+F11*$V$10+F12*$V$10</f>
        <v>0</v>
      </c>
      <c r="H11" s="132"/>
      <c r="I11" s="182"/>
      <c r="J11" s="52"/>
      <c r="K11" s="171"/>
      <c r="L11" s="132"/>
      <c r="M11" s="184"/>
      <c r="N11" s="56"/>
      <c r="O11" s="168">
        <f>M11+N11*$V$10+N12*$V$10</f>
        <v>0</v>
      </c>
      <c r="P11" s="176"/>
      <c r="Q11" s="56"/>
      <c r="R11" s="58"/>
      <c r="S11" s="134"/>
      <c r="T11" s="134">
        <f>H11+L11+P11</f>
        <v>0</v>
      </c>
      <c r="U11" s="174"/>
    </row>
    <row r="12" spans="1:21" ht="30" customHeight="1">
      <c r="A12" s="147"/>
      <c r="B12" s="147"/>
      <c r="C12" s="75"/>
      <c r="D12" s="59"/>
      <c r="E12" s="181"/>
      <c r="F12" s="52"/>
      <c r="G12" s="169"/>
      <c r="H12" s="166"/>
      <c r="I12" s="183"/>
      <c r="J12" s="52"/>
      <c r="K12" s="172"/>
      <c r="L12" s="166"/>
      <c r="M12" s="185"/>
      <c r="N12" s="56"/>
      <c r="O12" s="169"/>
      <c r="P12" s="177"/>
      <c r="Q12" s="56"/>
      <c r="R12" s="58"/>
      <c r="S12" s="163"/>
      <c r="T12" s="173"/>
      <c r="U12" s="175"/>
    </row>
    <row r="13" spans="1:22" ht="21" customHeight="1">
      <c r="A13" s="146">
        <v>3</v>
      </c>
      <c r="B13" s="146"/>
      <c r="C13" s="75"/>
      <c r="D13" s="50"/>
      <c r="E13" s="182"/>
      <c r="F13" s="52"/>
      <c r="G13" s="168">
        <f>E13+F13*$V$10+F14*$V$10</f>
        <v>0</v>
      </c>
      <c r="H13" s="132"/>
      <c r="I13" s="182"/>
      <c r="J13" s="52"/>
      <c r="K13" s="171"/>
      <c r="L13" s="132"/>
      <c r="M13" s="178"/>
      <c r="N13" s="56"/>
      <c r="O13" s="168">
        <f>M13+N13*$V$10+N14*$V$10</f>
        <v>0</v>
      </c>
      <c r="P13" s="176"/>
      <c r="Q13" s="56"/>
      <c r="R13" s="58"/>
      <c r="S13" s="134"/>
      <c r="T13" s="134">
        <f>H13+L13+P13</f>
        <v>0</v>
      </c>
      <c r="U13" s="174"/>
      <c r="V13" s="79">
        <v>0.002314814814814815</v>
      </c>
    </row>
    <row r="14" spans="1:21" ht="21" customHeight="1">
      <c r="A14" s="167"/>
      <c r="B14" s="167"/>
      <c r="C14" s="59"/>
      <c r="D14" s="59"/>
      <c r="E14" s="183"/>
      <c r="F14" s="52"/>
      <c r="G14" s="169"/>
      <c r="H14" s="166"/>
      <c r="I14" s="183"/>
      <c r="J14" s="52"/>
      <c r="K14" s="172"/>
      <c r="L14" s="166"/>
      <c r="M14" s="179"/>
      <c r="N14" s="56"/>
      <c r="O14" s="169"/>
      <c r="P14" s="177"/>
      <c r="Q14" s="56"/>
      <c r="R14" s="58"/>
      <c r="S14" s="163"/>
      <c r="T14" s="173"/>
      <c r="U14" s="175"/>
    </row>
    <row r="15" spans="1:21" ht="21" customHeight="1" hidden="1">
      <c r="A15" s="147">
        <v>4</v>
      </c>
      <c r="B15" s="147"/>
      <c r="D15" s="75"/>
      <c r="E15" s="60"/>
      <c r="F15" s="61"/>
      <c r="G15" s="62"/>
      <c r="H15" s="63"/>
      <c r="I15" s="64"/>
      <c r="J15" s="61"/>
      <c r="K15" s="61"/>
      <c r="L15" s="63"/>
      <c r="M15" s="65"/>
      <c r="N15" s="66"/>
      <c r="O15" s="67"/>
      <c r="P15" s="68"/>
      <c r="Q15" s="67"/>
      <c r="R15" s="66"/>
      <c r="S15" s="68"/>
      <c r="T15" s="69"/>
      <c r="U15" s="70"/>
    </row>
    <row r="16" spans="1:21" ht="21" customHeight="1" hidden="1">
      <c r="A16" s="147"/>
      <c r="B16" s="147"/>
      <c r="D16" s="75"/>
      <c r="E16" s="60"/>
      <c r="F16" s="61"/>
      <c r="G16" s="62"/>
      <c r="H16" s="63"/>
      <c r="I16" s="64"/>
      <c r="J16" s="61"/>
      <c r="K16" s="61"/>
      <c r="L16" s="63"/>
      <c r="M16" s="65"/>
      <c r="N16" s="66"/>
      <c r="O16" s="67"/>
      <c r="P16" s="68"/>
      <c r="Q16" s="67"/>
      <c r="R16" s="66"/>
      <c r="S16" s="68"/>
      <c r="T16" s="69"/>
      <c r="U16" s="70"/>
    </row>
    <row r="17" spans="1:21" ht="21" customHeight="1" hidden="1">
      <c r="A17" s="148">
        <v>5</v>
      </c>
      <c r="B17" s="146"/>
      <c r="C17" s="59"/>
      <c r="D17" s="59"/>
      <c r="E17" s="51"/>
      <c r="F17" s="52"/>
      <c r="G17" s="53"/>
      <c r="H17" s="54"/>
      <c r="I17" s="55"/>
      <c r="J17" s="52"/>
      <c r="K17" s="52"/>
      <c r="L17" s="54"/>
      <c r="M17" s="55"/>
      <c r="N17" s="52"/>
      <c r="O17" s="55"/>
      <c r="P17" s="54"/>
      <c r="Q17" s="55"/>
      <c r="R17" s="52"/>
      <c r="S17" s="54"/>
      <c r="T17" s="72">
        <f>H17+L17+P17</f>
        <v>0</v>
      </c>
      <c r="U17" s="76"/>
    </row>
    <row r="18" spans="1:21" ht="21" customHeight="1" hidden="1">
      <c r="A18" s="148"/>
      <c r="B18" s="147"/>
      <c r="C18" s="59"/>
      <c r="D18" s="59"/>
      <c r="E18" s="51"/>
      <c r="F18" s="51"/>
      <c r="G18" s="51"/>
      <c r="H18" s="71"/>
      <c r="I18" s="55"/>
      <c r="J18" s="52"/>
      <c r="K18" s="52"/>
      <c r="L18" s="54"/>
      <c r="M18" s="55"/>
      <c r="N18" s="52"/>
      <c r="O18" s="52"/>
      <c r="P18" s="54"/>
      <c r="Q18" s="55"/>
      <c r="R18" s="52"/>
      <c r="S18" s="54"/>
      <c r="T18" s="55"/>
      <c r="U18" s="72"/>
    </row>
    <row r="19" spans="1:25" ht="41.25" customHeight="1">
      <c r="A19" s="34"/>
      <c r="B19" s="35"/>
      <c r="C19" s="36"/>
      <c r="D19" s="36"/>
      <c r="E19" s="36"/>
      <c r="F19" s="37"/>
      <c r="G19" s="37"/>
      <c r="H19" s="37"/>
      <c r="I19" s="37"/>
      <c r="J19" s="37"/>
      <c r="K19" s="37"/>
      <c r="L19" s="170" t="s">
        <v>49</v>
      </c>
      <c r="M19" s="170"/>
      <c r="N19" s="170"/>
      <c r="O19" s="170"/>
      <c r="P19" s="170"/>
      <c r="Q19" s="170"/>
      <c r="R19" s="170"/>
      <c r="S19" s="170"/>
      <c r="T19" s="170"/>
      <c r="U19" s="170"/>
      <c r="Y19" s="40"/>
    </row>
    <row r="20" spans="1:25" ht="41.25" customHeight="1" hidden="1">
      <c r="A20" s="34"/>
      <c r="B20" s="35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8"/>
      <c r="W20" s="38"/>
      <c r="X20" s="39"/>
      <c r="Y20" s="40"/>
    </row>
    <row r="21" spans="1:25" ht="41.25" customHeight="1" hidden="1">
      <c r="A21" s="34"/>
      <c r="B21" s="35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73">
        <v>0.00011574074074074073</v>
      </c>
      <c r="T21" s="73"/>
      <c r="U21" s="37"/>
      <c r="V21" s="38"/>
      <c r="W21" s="38"/>
      <c r="X21" s="39"/>
      <c r="Y21" s="40"/>
    </row>
    <row r="22" spans="1:25" ht="41.25" customHeight="1" hidden="1">
      <c r="A22" s="34"/>
      <c r="B22" s="35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8"/>
      <c r="X22" s="39"/>
      <c r="Y22" s="40"/>
    </row>
    <row r="23" spans="1:25" ht="41.25" customHeight="1">
      <c r="A23" s="47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2"/>
      <c r="P23" s="32"/>
      <c r="Q23" s="32"/>
      <c r="R23" s="32"/>
      <c r="S23" s="32"/>
      <c r="T23" s="32"/>
      <c r="U23" s="32"/>
      <c r="V23" s="14"/>
      <c r="W23" s="14"/>
      <c r="X23" s="106"/>
      <c r="Y23" s="106"/>
    </row>
    <row r="24" spans="1:25" ht="41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2"/>
      <c r="P24" s="32"/>
      <c r="Q24" s="32"/>
      <c r="R24" s="32"/>
      <c r="S24" s="32"/>
      <c r="T24" s="32"/>
      <c r="U24" s="32"/>
      <c r="V24" s="14"/>
      <c r="W24" s="14"/>
      <c r="X24" s="106"/>
      <c r="Y24" s="106"/>
    </row>
  </sheetData>
  <sheetProtection selectLockedCells="1" selectUnlockedCells="1"/>
  <mergeCells count="61">
    <mergeCell ref="A2:Y2"/>
    <mergeCell ref="A3:Y3"/>
    <mergeCell ref="A4:Y4"/>
    <mergeCell ref="A5:A7"/>
    <mergeCell ref="B5:B7"/>
    <mergeCell ref="C5:C7"/>
    <mergeCell ref="D5:D7"/>
    <mergeCell ref="A13:A14"/>
    <mergeCell ref="B11:B12"/>
    <mergeCell ref="A15:A16"/>
    <mergeCell ref="B15:B16"/>
    <mergeCell ref="U5:U7"/>
    <mergeCell ref="T5:T7"/>
    <mergeCell ref="T9:T10"/>
    <mergeCell ref="Q5:S6"/>
    <mergeCell ref="M5:P6"/>
    <mergeCell ref="G11:G12"/>
    <mergeCell ref="A17:A18"/>
    <mergeCell ref="B17:B18"/>
    <mergeCell ref="A9:A10"/>
    <mergeCell ref="B9:B10"/>
    <mergeCell ref="A11:A12"/>
    <mergeCell ref="U11:U12"/>
    <mergeCell ref="K11:K12"/>
    <mergeCell ref="L11:L12"/>
    <mergeCell ref="S11:S12"/>
    <mergeCell ref="T11:T12"/>
    <mergeCell ref="X24:Y24"/>
    <mergeCell ref="E9:E10"/>
    <mergeCell ref="H9:H10"/>
    <mergeCell ref="I9:I10"/>
    <mergeCell ref="L9:L10"/>
    <mergeCell ref="M9:M10"/>
    <mergeCell ref="P9:P10"/>
    <mergeCell ref="L13:L14"/>
    <mergeCell ref="O13:O14"/>
    <mergeCell ref="U9:U10"/>
    <mergeCell ref="E11:E12"/>
    <mergeCell ref="I11:I12"/>
    <mergeCell ref="E13:E14"/>
    <mergeCell ref="I13:I14"/>
    <mergeCell ref="M11:M12"/>
    <mergeCell ref="X23:Y23"/>
    <mergeCell ref="H11:H12"/>
    <mergeCell ref="M13:M14"/>
    <mergeCell ref="G13:G14"/>
    <mergeCell ref="H13:H14"/>
    <mergeCell ref="K13:K14"/>
    <mergeCell ref="P13:P14"/>
    <mergeCell ref="I5:L6"/>
    <mergeCell ref="E5:H6"/>
    <mergeCell ref="B13:B14"/>
    <mergeCell ref="G9:G10"/>
    <mergeCell ref="L19:U19"/>
    <mergeCell ref="K9:K10"/>
    <mergeCell ref="O9:O10"/>
    <mergeCell ref="O11:O12"/>
    <mergeCell ref="S13:S14"/>
    <mergeCell ref="T13:T14"/>
    <mergeCell ref="U13:U14"/>
    <mergeCell ref="P11:P12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7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zoomScaleSheetLayoutView="130" zoomScalePageLayoutView="0" workbookViewId="0" topLeftCell="A7">
      <selection activeCell="B15" sqref="B15:B16"/>
    </sheetView>
  </sheetViews>
  <sheetFormatPr defaultColWidth="9.140625" defaultRowHeight="41.25" customHeight="1"/>
  <cols>
    <col min="1" max="1" width="7.28125" style="0" customWidth="1"/>
    <col min="2" max="2" width="11.7109375" style="0" customWidth="1"/>
    <col min="3" max="3" width="21.57421875" style="0" customWidth="1"/>
    <col min="4" max="4" width="10.57421875" style="0" customWidth="1"/>
    <col min="5" max="5" width="9.140625" style="0" customWidth="1"/>
    <col min="6" max="6" width="7.140625" style="0" customWidth="1"/>
    <col min="7" max="7" width="9.28125" style="0" customWidth="1"/>
    <col min="8" max="8" width="5.8515625" style="0" customWidth="1"/>
    <col min="9" max="9" width="8.28125" style="0" hidden="1" customWidth="1"/>
    <col min="10" max="10" width="7.421875" style="0" hidden="1" customWidth="1"/>
    <col min="11" max="12" width="6.421875" style="0" hidden="1" customWidth="1"/>
    <col min="13" max="13" width="9.7109375" style="0" customWidth="1"/>
    <col min="14" max="14" width="7.57421875" style="0" customWidth="1"/>
    <col min="15" max="15" width="9.57421875" style="0" customWidth="1"/>
    <col min="16" max="16" width="9.28125" style="0" customWidth="1"/>
    <col min="17" max="19" width="9.28125" style="0" hidden="1" customWidth="1"/>
    <col min="20" max="23" width="9.28125" style="0" customWidth="1"/>
    <col min="24" max="24" width="6.8515625" style="0" customWidth="1"/>
    <col min="25" max="25" width="7.28125" style="0" customWidth="1"/>
    <col min="26" max="27" width="0" style="0" hidden="1" customWidth="1"/>
    <col min="32" max="33" width="10.421875" style="0" customWidth="1"/>
    <col min="34" max="34" width="13.00390625" style="0" customWidth="1"/>
  </cols>
  <sheetData>
    <row r="1" spans="2:23" ht="41.25" customHeight="1">
      <c r="B1" s="41"/>
      <c r="C1" s="41"/>
      <c r="D1" s="33"/>
      <c r="E1" s="33"/>
      <c r="G1" s="42" t="s">
        <v>1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7" ht="27.75" customHeight="1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9"/>
      <c r="AA2" s="10"/>
    </row>
    <row r="3" spans="1:27" ht="24.75" customHeight="1">
      <c r="A3" s="151" t="s">
        <v>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"/>
      <c r="AA3" s="1"/>
    </row>
    <row r="4" spans="1:27" ht="21" customHeight="1">
      <c r="A4" s="152" t="s">
        <v>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"/>
      <c r="AA4" s="1"/>
    </row>
    <row r="5" spans="1:23" s="4" customFormat="1" ht="41.25" customHeight="1" thickBot="1">
      <c r="A5" s="153" t="s">
        <v>23</v>
      </c>
      <c r="B5" s="155" t="s">
        <v>3</v>
      </c>
      <c r="C5" s="155" t="s">
        <v>28</v>
      </c>
      <c r="D5" s="156" t="s">
        <v>50</v>
      </c>
      <c r="E5" s="138" t="s">
        <v>48</v>
      </c>
      <c r="F5" s="139"/>
      <c r="G5" s="139"/>
      <c r="H5" s="140"/>
      <c r="I5" s="138" t="s">
        <v>43</v>
      </c>
      <c r="J5" s="139"/>
      <c r="K5" s="139"/>
      <c r="L5" s="140"/>
      <c r="M5" s="138" t="s">
        <v>22</v>
      </c>
      <c r="N5" s="139"/>
      <c r="O5" s="139"/>
      <c r="P5" s="140"/>
      <c r="Q5" s="138" t="s">
        <v>29</v>
      </c>
      <c r="R5" s="139"/>
      <c r="S5" s="140"/>
      <c r="T5" s="144" t="s">
        <v>41</v>
      </c>
      <c r="U5" s="144" t="s">
        <v>11</v>
      </c>
      <c r="V5" s="13"/>
      <c r="W5" s="44"/>
    </row>
    <row r="6" spans="1:23" s="4" customFormat="1" ht="41.25" customHeight="1" thickBot="1">
      <c r="A6" s="153"/>
      <c r="B6" s="155"/>
      <c r="C6" s="155"/>
      <c r="D6" s="157"/>
      <c r="E6" s="141"/>
      <c r="F6" s="142"/>
      <c r="G6" s="142"/>
      <c r="H6" s="143"/>
      <c r="I6" s="141"/>
      <c r="J6" s="142"/>
      <c r="K6" s="142"/>
      <c r="L6" s="143"/>
      <c r="M6" s="141"/>
      <c r="N6" s="142"/>
      <c r="O6" s="142"/>
      <c r="P6" s="143"/>
      <c r="Q6" s="141"/>
      <c r="R6" s="142"/>
      <c r="S6" s="143"/>
      <c r="T6" s="145"/>
      <c r="U6" s="145"/>
      <c r="V6" s="44"/>
      <c r="W6" s="44"/>
    </row>
    <row r="7" spans="1:23" s="4" customFormat="1" ht="30" customHeight="1">
      <c r="A7" s="154"/>
      <c r="B7" s="156"/>
      <c r="C7" s="156"/>
      <c r="D7" s="158"/>
      <c r="E7" s="43" t="s">
        <v>30</v>
      </c>
      <c r="F7" s="43" t="s">
        <v>31</v>
      </c>
      <c r="G7" s="43" t="s">
        <v>42</v>
      </c>
      <c r="H7" s="45" t="s">
        <v>24</v>
      </c>
      <c r="I7" s="43" t="s">
        <v>30</v>
      </c>
      <c r="J7" s="43" t="s">
        <v>31</v>
      </c>
      <c r="K7" s="43" t="s">
        <v>42</v>
      </c>
      <c r="L7" s="45" t="s">
        <v>24</v>
      </c>
      <c r="M7" s="43" t="s">
        <v>30</v>
      </c>
      <c r="N7" s="43" t="s">
        <v>31</v>
      </c>
      <c r="O7" s="43" t="s">
        <v>42</v>
      </c>
      <c r="P7" s="45" t="s">
        <v>24</v>
      </c>
      <c r="Q7" s="43" t="s">
        <v>30</v>
      </c>
      <c r="R7" s="43" t="s">
        <v>31</v>
      </c>
      <c r="S7" s="45" t="s">
        <v>24</v>
      </c>
      <c r="T7" s="43"/>
      <c r="U7" s="43" t="s">
        <v>32</v>
      </c>
      <c r="V7" s="44"/>
      <c r="W7" s="44"/>
    </row>
    <row r="8" spans="1:23" s="4" customFormat="1" ht="16.5" customHeight="1">
      <c r="A8" s="74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  <c r="I8" s="48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8">
        <v>15</v>
      </c>
      <c r="P8" s="49">
        <v>16</v>
      </c>
      <c r="Q8" s="48">
        <v>17</v>
      </c>
      <c r="R8" s="48">
        <v>18</v>
      </c>
      <c r="S8" s="49">
        <v>19</v>
      </c>
      <c r="T8" s="48">
        <v>20</v>
      </c>
      <c r="U8" s="48">
        <v>21</v>
      </c>
      <c r="V8" s="44"/>
      <c r="W8" s="44"/>
    </row>
    <row r="9" spans="1:21" ht="21" customHeight="1">
      <c r="A9" s="146">
        <v>1</v>
      </c>
      <c r="B9" s="118" t="s">
        <v>51</v>
      </c>
      <c r="C9" s="21" t="s">
        <v>58</v>
      </c>
      <c r="D9" s="21">
        <v>14</v>
      </c>
      <c r="E9" s="130">
        <v>0.0038194444444444443</v>
      </c>
      <c r="F9" s="52"/>
      <c r="G9" s="130">
        <f>E9+F9*$V$15+F10*$V$16</f>
        <v>0.0038194444444444443</v>
      </c>
      <c r="H9" s="132">
        <v>1</v>
      </c>
      <c r="I9" s="130"/>
      <c r="J9" s="52"/>
      <c r="K9" s="53"/>
      <c r="L9" s="132"/>
      <c r="M9" s="130">
        <v>0.008587962962962962</v>
      </c>
      <c r="N9" s="52"/>
      <c r="O9" s="130">
        <f>M9+N9*$V$16+N10*$V$16</f>
        <v>0.010324074074074074</v>
      </c>
      <c r="P9" s="132">
        <v>1</v>
      </c>
      <c r="Q9" s="57"/>
      <c r="R9" s="56"/>
      <c r="S9" s="58"/>
      <c r="T9" s="134">
        <f>H9+L9+P9</f>
        <v>2</v>
      </c>
      <c r="U9" s="136" t="s">
        <v>34</v>
      </c>
    </row>
    <row r="10" spans="1:21" ht="21" customHeight="1">
      <c r="A10" s="167"/>
      <c r="B10" s="118"/>
      <c r="C10" s="23" t="s">
        <v>44</v>
      </c>
      <c r="D10" s="23">
        <v>15</v>
      </c>
      <c r="E10" s="160"/>
      <c r="F10" s="52"/>
      <c r="G10" s="160"/>
      <c r="H10" s="166"/>
      <c r="I10" s="160"/>
      <c r="J10" s="52"/>
      <c r="K10" s="53"/>
      <c r="L10" s="166"/>
      <c r="M10" s="160"/>
      <c r="N10" s="52">
        <v>5</v>
      </c>
      <c r="O10" s="160"/>
      <c r="P10" s="166"/>
      <c r="Q10" s="57"/>
      <c r="R10" s="56"/>
      <c r="S10" s="58"/>
      <c r="T10" s="163"/>
      <c r="U10" s="162"/>
    </row>
    <row r="11" spans="1:21" ht="21" customHeight="1">
      <c r="A11" s="146">
        <v>2</v>
      </c>
      <c r="B11" s="118" t="s">
        <v>51</v>
      </c>
      <c r="C11" s="21" t="s">
        <v>37</v>
      </c>
      <c r="D11" s="21">
        <v>13</v>
      </c>
      <c r="E11" s="130">
        <v>0.004386574074074074</v>
      </c>
      <c r="F11" s="52"/>
      <c r="G11" s="130">
        <f>E11+F11*$V$15+F12*$V$16</f>
        <v>0.004386574074074074</v>
      </c>
      <c r="H11" s="132">
        <v>2</v>
      </c>
      <c r="I11" s="130"/>
      <c r="J11" s="52"/>
      <c r="K11" s="53"/>
      <c r="L11" s="132"/>
      <c r="M11" s="130">
        <v>0.01298611111111111</v>
      </c>
      <c r="N11" s="52">
        <v>8</v>
      </c>
      <c r="O11" s="130">
        <f>M11+N11*$V$16+N12*$V$16</f>
        <v>0.015763888888888886</v>
      </c>
      <c r="P11" s="132">
        <v>2</v>
      </c>
      <c r="Q11" s="67"/>
      <c r="R11" s="66"/>
      <c r="S11" s="68"/>
      <c r="T11" s="134">
        <f aca="true" t="shared" si="0" ref="T11:T16">H11+L11+P11</f>
        <v>4</v>
      </c>
      <c r="U11" s="136" t="s">
        <v>35</v>
      </c>
    </row>
    <row r="12" spans="1:21" ht="21" customHeight="1">
      <c r="A12" s="147"/>
      <c r="B12" s="118"/>
      <c r="C12" s="21" t="s">
        <v>36</v>
      </c>
      <c r="D12" s="21">
        <v>12</v>
      </c>
      <c r="E12" s="160"/>
      <c r="F12" s="52"/>
      <c r="G12" s="160"/>
      <c r="H12" s="166"/>
      <c r="I12" s="160"/>
      <c r="J12" s="52"/>
      <c r="K12" s="53"/>
      <c r="L12" s="166"/>
      <c r="M12" s="160"/>
      <c r="N12" s="52"/>
      <c r="O12" s="160"/>
      <c r="P12" s="166"/>
      <c r="Q12" s="67"/>
      <c r="R12" s="66"/>
      <c r="S12" s="68"/>
      <c r="T12" s="163">
        <f t="shared" si="0"/>
        <v>0</v>
      </c>
      <c r="U12" s="162"/>
    </row>
    <row r="13" spans="1:21" ht="21" customHeight="1">
      <c r="A13" s="146">
        <v>3</v>
      </c>
      <c r="B13" s="118" t="s">
        <v>51</v>
      </c>
      <c r="C13" s="21" t="s">
        <v>59</v>
      </c>
      <c r="D13" s="21">
        <v>14</v>
      </c>
      <c r="E13" s="130">
        <v>0.007500000000000001</v>
      </c>
      <c r="F13" s="52"/>
      <c r="G13" s="130">
        <f>E13+F13*$V$15+F14*$V$16</f>
        <v>0.007500000000000001</v>
      </c>
      <c r="H13" s="132">
        <v>3</v>
      </c>
      <c r="I13" s="130"/>
      <c r="J13" s="52"/>
      <c r="K13" s="53"/>
      <c r="L13" s="132"/>
      <c r="M13" s="130" t="s">
        <v>77</v>
      </c>
      <c r="N13" s="52">
        <v>15</v>
      </c>
      <c r="O13" s="130">
        <f>N13*$V$16+N14*$V$16</f>
        <v>0.006944444444444445</v>
      </c>
      <c r="P13" s="132">
        <v>3</v>
      </c>
      <c r="Q13" s="67"/>
      <c r="R13" s="66"/>
      <c r="S13" s="68"/>
      <c r="T13" s="134">
        <f t="shared" si="0"/>
        <v>6</v>
      </c>
      <c r="U13" s="136" t="s">
        <v>38</v>
      </c>
    </row>
    <row r="14" spans="1:21" ht="21" customHeight="1">
      <c r="A14" s="147"/>
      <c r="B14" s="118"/>
      <c r="C14" s="21" t="s">
        <v>60</v>
      </c>
      <c r="D14" s="21">
        <v>13</v>
      </c>
      <c r="E14" s="160"/>
      <c r="F14" s="52"/>
      <c r="G14" s="160"/>
      <c r="H14" s="166"/>
      <c r="I14" s="160"/>
      <c r="J14" s="52"/>
      <c r="K14" s="53"/>
      <c r="L14" s="166"/>
      <c r="M14" s="160"/>
      <c r="N14" s="52">
        <v>5</v>
      </c>
      <c r="O14" s="160"/>
      <c r="P14" s="166"/>
      <c r="Q14" s="67"/>
      <c r="R14" s="66"/>
      <c r="S14" s="68"/>
      <c r="T14" s="163">
        <f t="shared" si="0"/>
        <v>0</v>
      </c>
      <c r="U14" s="162"/>
    </row>
    <row r="15" spans="1:22" ht="21" customHeight="1">
      <c r="A15" s="146">
        <v>4</v>
      </c>
      <c r="B15" s="118"/>
      <c r="C15" s="21"/>
      <c r="D15" s="21"/>
      <c r="E15" s="130"/>
      <c r="F15" s="52"/>
      <c r="G15" s="130">
        <f>E15+F15*$V$15+F16*$V$16</f>
        <v>0</v>
      </c>
      <c r="H15" s="132"/>
      <c r="I15" s="130"/>
      <c r="J15" s="52"/>
      <c r="K15" s="53"/>
      <c r="L15" s="132"/>
      <c r="M15" s="130"/>
      <c r="N15" s="52"/>
      <c r="O15" s="130">
        <f>M15+N15*$V$16+N16*$V$16</f>
        <v>0</v>
      </c>
      <c r="P15" s="132"/>
      <c r="Q15" s="67"/>
      <c r="R15" s="66"/>
      <c r="S15" s="68"/>
      <c r="T15" s="134">
        <f t="shared" si="0"/>
        <v>0</v>
      </c>
      <c r="U15" s="136"/>
      <c r="V15" s="79">
        <v>0.00034722222222222224</v>
      </c>
    </row>
    <row r="16" spans="1:22" ht="21" customHeight="1">
      <c r="A16" s="147"/>
      <c r="B16" s="118"/>
      <c r="C16" s="21"/>
      <c r="D16" s="21"/>
      <c r="E16" s="160"/>
      <c r="F16" s="52"/>
      <c r="G16" s="160"/>
      <c r="H16" s="166"/>
      <c r="I16" s="160"/>
      <c r="J16" s="52"/>
      <c r="K16" s="53"/>
      <c r="L16" s="166"/>
      <c r="M16" s="160"/>
      <c r="N16" s="52"/>
      <c r="O16" s="160"/>
      <c r="P16" s="166"/>
      <c r="Q16" s="67"/>
      <c r="R16" s="66"/>
      <c r="S16" s="68"/>
      <c r="T16" s="163">
        <f t="shared" si="0"/>
        <v>0</v>
      </c>
      <c r="U16" s="162"/>
      <c r="V16" s="79">
        <v>0.00034722222222222224</v>
      </c>
    </row>
    <row r="17" spans="1:25" ht="41.25" customHeight="1">
      <c r="A17" s="150" t="s">
        <v>26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</row>
    <row r="18" spans="1:25" ht="24" customHeight="1">
      <c r="A18" s="151" t="s">
        <v>63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</row>
    <row r="19" spans="1:25" ht="39.75" customHeight="1">
      <c r="A19" s="152" t="s">
        <v>66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28" ht="39.75" customHeight="1" thickBot="1">
      <c r="A20" s="153" t="s">
        <v>23</v>
      </c>
      <c r="B20" s="155" t="s">
        <v>3</v>
      </c>
      <c r="C20" s="155" t="s">
        <v>28</v>
      </c>
      <c r="D20" s="156" t="s">
        <v>50</v>
      </c>
      <c r="E20" s="138" t="s">
        <v>48</v>
      </c>
      <c r="F20" s="139"/>
      <c r="G20" s="139"/>
      <c r="H20" s="140"/>
      <c r="I20" s="138" t="s">
        <v>43</v>
      </c>
      <c r="J20" s="139"/>
      <c r="K20" s="139"/>
      <c r="L20" s="140"/>
      <c r="M20" s="138" t="s">
        <v>22</v>
      </c>
      <c r="N20" s="139"/>
      <c r="O20" s="139"/>
      <c r="P20" s="140"/>
      <c r="Q20" s="138" t="s">
        <v>29</v>
      </c>
      <c r="R20" s="139"/>
      <c r="S20" s="140"/>
      <c r="T20" s="144" t="s">
        <v>41</v>
      </c>
      <c r="U20" s="144" t="s">
        <v>11</v>
      </c>
      <c r="V20" s="98"/>
      <c r="W20" s="98"/>
      <c r="X20" s="98"/>
      <c r="Y20" s="98"/>
      <c r="AB20" s="79">
        <v>0.00034722222222222224</v>
      </c>
    </row>
    <row r="21" spans="1:25" ht="39.75" customHeight="1" thickBot="1">
      <c r="A21" s="153"/>
      <c r="B21" s="155"/>
      <c r="C21" s="155"/>
      <c r="D21" s="157"/>
      <c r="E21" s="141"/>
      <c r="F21" s="142"/>
      <c r="G21" s="142"/>
      <c r="H21" s="143"/>
      <c r="I21" s="141"/>
      <c r="J21" s="142"/>
      <c r="K21" s="142"/>
      <c r="L21" s="143"/>
      <c r="M21" s="141"/>
      <c r="N21" s="142"/>
      <c r="O21" s="142"/>
      <c r="P21" s="143"/>
      <c r="Q21" s="141"/>
      <c r="R21" s="142"/>
      <c r="S21" s="143"/>
      <c r="T21" s="145"/>
      <c r="U21" s="145"/>
      <c r="V21" s="98"/>
      <c r="W21" s="98"/>
      <c r="X21" s="98"/>
      <c r="Y21" s="98"/>
    </row>
    <row r="22" spans="1:25" ht="39.75" customHeight="1">
      <c r="A22" s="154"/>
      <c r="B22" s="156"/>
      <c r="C22" s="156"/>
      <c r="D22" s="158"/>
      <c r="E22" s="43" t="s">
        <v>30</v>
      </c>
      <c r="F22" s="43" t="s">
        <v>31</v>
      </c>
      <c r="G22" s="43" t="s">
        <v>42</v>
      </c>
      <c r="H22" s="45" t="s">
        <v>24</v>
      </c>
      <c r="I22" s="43" t="s">
        <v>30</v>
      </c>
      <c r="J22" s="43" t="s">
        <v>31</v>
      </c>
      <c r="K22" s="43" t="s">
        <v>42</v>
      </c>
      <c r="L22" s="45" t="s">
        <v>24</v>
      </c>
      <c r="M22" s="43" t="s">
        <v>30</v>
      </c>
      <c r="N22" s="43" t="s">
        <v>31</v>
      </c>
      <c r="O22" s="43" t="s">
        <v>42</v>
      </c>
      <c r="P22" s="45" t="s">
        <v>24</v>
      </c>
      <c r="Q22" s="43" t="s">
        <v>30</v>
      </c>
      <c r="R22" s="43" t="s">
        <v>31</v>
      </c>
      <c r="S22" s="45" t="s">
        <v>24</v>
      </c>
      <c r="T22" s="43"/>
      <c r="U22" s="43" t="s">
        <v>32</v>
      </c>
      <c r="V22" s="98"/>
      <c r="W22" s="98"/>
      <c r="X22" s="98"/>
      <c r="Y22" s="98"/>
    </row>
    <row r="23" spans="1:25" ht="39.75" customHeight="1">
      <c r="A23" s="74">
        <v>1</v>
      </c>
      <c r="B23" s="48">
        <v>2</v>
      </c>
      <c r="C23" s="48">
        <v>3</v>
      </c>
      <c r="D23" s="48">
        <v>4</v>
      </c>
      <c r="E23" s="48">
        <v>5</v>
      </c>
      <c r="F23" s="48">
        <v>6</v>
      </c>
      <c r="G23" s="48">
        <v>7</v>
      </c>
      <c r="H23" s="49">
        <v>8</v>
      </c>
      <c r="I23" s="48">
        <v>9</v>
      </c>
      <c r="J23" s="48">
        <v>10</v>
      </c>
      <c r="K23" s="48">
        <v>11</v>
      </c>
      <c r="L23" s="49">
        <v>12</v>
      </c>
      <c r="M23" s="48">
        <v>13</v>
      </c>
      <c r="N23" s="48">
        <v>14</v>
      </c>
      <c r="O23" s="48">
        <v>15</v>
      </c>
      <c r="P23" s="49">
        <v>16</v>
      </c>
      <c r="Q23" s="48">
        <v>17</v>
      </c>
      <c r="R23" s="48">
        <v>18</v>
      </c>
      <c r="S23" s="49">
        <v>19</v>
      </c>
      <c r="T23" s="48">
        <v>20</v>
      </c>
      <c r="U23" s="48">
        <v>21</v>
      </c>
      <c r="V23" s="98"/>
      <c r="W23" s="98"/>
      <c r="X23" s="98"/>
      <c r="Y23" s="98"/>
    </row>
    <row r="24" spans="1:25" ht="39.75" customHeight="1">
      <c r="A24" s="146">
        <v>1</v>
      </c>
      <c r="B24" s="118" t="s">
        <v>51</v>
      </c>
      <c r="C24" s="21" t="s">
        <v>45</v>
      </c>
      <c r="D24" s="21">
        <v>13</v>
      </c>
      <c r="E24" s="130">
        <v>0.0032291666666666666</v>
      </c>
      <c r="F24" s="52">
        <v>6</v>
      </c>
      <c r="G24" s="130">
        <f>E24+F24*$AB$20+F25*$AB$20</f>
        <v>0.0053124999999999995</v>
      </c>
      <c r="H24" s="132">
        <v>1</v>
      </c>
      <c r="I24" s="130"/>
      <c r="J24" s="52"/>
      <c r="K24" s="53"/>
      <c r="L24" s="132"/>
      <c r="M24" s="130">
        <v>0.0051504629629629635</v>
      </c>
      <c r="N24" s="52"/>
      <c r="O24" s="130">
        <f>M24+N24*$AB$20+N25*$AB$20</f>
        <v>0.0051504629629629635</v>
      </c>
      <c r="P24" s="132">
        <v>1</v>
      </c>
      <c r="Q24" s="57"/>
      <c r="R24" s="56"/>
      <c r="S24" s="58"/>
      <c r="T24" s="134">
        <f>H24+L24+P24</f>
        <v>2</v>
      </c>
      <c r="U24" s="136" t="s">
        <v>34</v>
      </c>
      <c r="V24" s="98"/>
      <c r="W24" s="98"/>
      <c r="X24" s="98"/>
      <c r="Y24" s="98"/>
    </row>
    <row r="25" spans="1:25" ht="39.75" customHeight="1">
      <c r="A25" s="167"/>
      <c r="B25" s="118"/>
      <c r="C25" s="23" t="s">
        <v>61</v>
      </c>
      <c r="D25" s="23">
        <v>13</v>
      </c>
      <c r="E25" s="160"/>
      <c r="F25" s="52"/>
      <c r="G25" s="160"/>
      <c r="H25" s="166"/>
      <c r="I25" s="160"/>
      <c r="J25" s="52"/>
      <c r="K25" s="53"/>
      <c r="L25" s="166"/>
      <c r="M25" s="160"/>
      <c r="N25" s="52"/>
      <c r="O25" s="160"/>
      <c r="P25" s="166"/>
      <c r="Q25" s="57"/>
      <c r="R25" s="56"/>
      <c r="S25" s="58"/>
      <c r="T25" s="163"/>
      <c r="U25" s="162"/>
      <c r="V25" s="98"/>
      <c r="W25" s="98"/>
      <c r="X25" s="98"/>
      <c r="Y25" s="98"/>
    </row>
    <row r="26" spans="1:25" ht="39.75" customHeight="1">
      <c r="A26" s="146">
        <v>2</v>
      </c>
      <c r="B26" s="118" t="s">
        <v>51</v>
      </c>
      <c r="C26" s="21" t="s">
        <v>33</v>
      </c>
      <c r="D26" s="21">
        <v>14</v>
      </c>
      <c r="E26" s="130">
        <v>0.010949074074074075</v>
      </c>
      <c r="F26" s="52"/>
      <c r="G26" s="130">
        <f>E26+F26*$AB$20+F27*$AB$20</f>
        <v>0.010949074074074075</v>
      </c>
      <c r="H26" s="132">
        <v>2</v>
      </c>
      <c r="I26" s="130"/>
      <c r="J26" s="52"/>
      <c r="K26" s="53"/>
      <c r="L26" s="132"/>
      <c r="M26" s="130" t="s">
        <v>77</v>
      </c>
      <c r="N26" s="52"/>
      <c r="O26" s="130">
        <f>N26*$AB$20+N27*$AB$20</f>
        <v>0</v>
      </c>
      <c r="P26" s="132">
        <v>2</v>
      </c>
      <c r="Q26" s="67"/>
      <c r="R26" s="66"/>
      <c r="S26" s="68"/>
      <c r="T26" s="134">
        <f aca="true" t="shared" si="1" ref="T26:T31">H26+L26+P26</f>
        <v>4</v>
      </c>
      <c r="U26" s="136" t="s">
        <v>35</v>
      </c>
      <c r="V26" s="98"/>
      <c r="W26" s="98"/>
      <c r="X26" s="98"/>
      <c r="Y26" s="98"/>
    </row>
    <row r="27" spans="1:25" ht="39.75" customHeight="1">
      <c r="A27" s="147"/>
      <c r="B27" s="118"/>
      <c r="C27" s="21" t="s">
        <v>62</v>
      </c>
      <c r="D27" s="21">
        <v>13</v>
      </c>
      <c r="E27" s="160"/>
      <c r="F27" s="52"/>
      <c r="G27" s="160"/>
      <c r="H27" s="166"/>
      <c r="I27" s="160"/>
      <c r="J27" s="52"/>
      <c r="K27" s="53"/>
      <c r="L27" s="166"/>
      <c r="M27" s="160"/>
      <c r="N27" s="52"/>
      <c r="O27" s="160"/>
      <c r="P27" s="166"/>
      <c r="Q27" s="67"/>
      <c r="R27" s="66"/>
      <c r="S27" s="68"/>
      <c r="T27" s="163">
        <f t="shared" si="1"/>
        <v>0</v>
      </c>
      <c r="U27" s="162"/>
      <c r="V27" s="98"/>
      <c r="W27" s="98"/>
      <c r="X27" s="98"/>
      <c r="Y27" s="98"/>
    </row>
    <row r="28" spans="1:25" ht="38.25" customHeight="1">
      <c r="A28" s="146">
        <v>3</v>
      </c>
      <c r="B28" s="118" t="s">
        <v>51</v>
      </c>
      <c r="C28" s="21" t="s">
        <v>88</v>
      </c>
      <c r="D28" s="21">
        <v>13</v>
      </c>
      <c r="E28" s="130">
        <v>0.008749999999999999</v>
      </c>
      <c r="F28" s="52">
        <v>5</v>
      </c>
      <c r="G28" s="130">
        <f>E28+F28*$V$15+F29*$V$16</f>
        <v>0.012569444444444444</v>
      </c>
      <c r="H28" s="132">
        <v>4</v>
      </c>
      <c r="I28" s="130"/>
      <c r="J28" s="52"/>
      <c r="K28" s="53"/>
      <c r="L28" s="132"/>
      <c r="M28" s="130" t="s">
        <v>77</v>
      </c>
      <c r="N28" s="52"/>
      <c r="O28" s="130">
        <f>N28*$AB$20+N29*$AB$20</f>
        <v>0.0010416666666666667</v>
      </c>
      <c r="P28" s="132">
        <v>3</v>
      </c>
      <c r="Q28" s="67"/>
      <c r="R28" s="66"/>
      <c r="S28" s="68"/>
      <c r="T28" s="134">
        <f t="shared" si="1"/>
        <v>7</v>
      </c>
      <c r="U28" s="136" t="s">
        <v>38</v>
      </c>
      <c r="Y28" s="40"/>
    </row>
    <row r="29" spans="1:25" ht="41.25" customHeight="1">
      <c r="A29" s="147"/>
      <c r="B29" s="118"/>
      <c r="C29" s="21" t="s">
        <v>90</v>
      </c>
      <c r="D29" s="21">
        <v>12</v>
      </c>
      <c r="E29" s="160"/>
      <c r="F29" s="52">
        <v>6</v>
      </c>
      <c r="G29" s="160"/>
      <c r="H29" s="166"/>
      <c r="I29" s="160"/>
      <c r="J29" s="52"/>
      <c r="K29" s="53"/>
      <c r="L29" s="166"/>
      <c r="M29" s="160"/>
      <c r="N29" s="52">
        <v>3</v>
      </c>
      <c r="O29" s="160"/>
      <c r="P29" s="166"/>
      <c r="Q29" s="67"/>
      <c r="R29" s="66"/>
      <c r="S29" s="68"/>
      <c r="T29" s="163">
        <f t="shared" si="1"/>
        <v>0</v>
      </c>
      <c r="U29" s="162"/>
      <c r="V29" s="38"/>
      <c r="W29" s="38"/>
      <c r="X29" s="39"/>
      <c r="Y29" s="40"/>
    </row>
    <row r="30" spans="1:25" ht="41.25" customHeight="1">
      <c r="A30" s="146">
        <v>4</v>
      </c>
      <c r="B30" s="148" t="s">
        <v>51</v>
      </c>
      <c r="C30" s="78" t="s">
        <v>91</v>
      </c>
      <c r="D30" s="59">
        <v>13</v>
      </c>
      <c r="E30" s="130">
        <v>0.0067708333333333336</v>
      </c>
      <c r="F30" s="52">
        <v>6</v>
      </c>
      <c r="G30" s="130">
        <f>E30+F30*$V$15+F31*$V$16</f>
        <v>0.0109375</v>
      </c>
      <c r="H30" s="132">
        <v>3</v>
      </c>
      <c r="I30" s="130"/>
      <c r="J30" s="52"/>
      <c r="K30" s="53"/>
      <c r="L30" s="132"/>
      <c r="M30" s="130" t="s">
        <v>77</v>
      </c>
      <c r="N30" s="52">
        <v>3</v>
      </c>
      <c r="O30" s="130">
        <f>N30*$AB$20+N31*$AB$20</f>
        <v>0.0020833333333333333</v>
      </c>
      <c r="P30" s="132">
        <v>4</v>
      </c>
      <c r="Q30" s="67"/>
      <c r="R30" s="66"/>
      <c r="S30" s="68"/>
      <c r="T30" s="134">
        <f t="shared" si="1"/>
        <v>7</v>
      </c>
      <c r="U30" s="136">
        <v>4</v>
      </c>
      <c r="V30" s="38"/>
      <c r="W30" s="38"/>
      <c r="X30" s="39"/>
      <c r="Y30" s="40"/>
    </row>
    <row r="31" spans="1:25" ht="41.25" customHeight="1">
      <c r="A31" s="147"/>
      <c r="B31" s="148"/>
      <c r="C31" s="78" t="s">
        <v>92</v>
      </c>
      <c r="D31" s="59">
        <v>13</v>
      </c>
      <c r="E31" s="160"/>
      <c r="F31" s="52">
        <v>6</v>
      </c>
      <c r="G31" s="160"/>
      <c r="H31" s="166"/>
      <c r="I31" s="160"/>
      <c r="J31" s="52"/>
      <c r="K31" s="53"/>
      <c r="L31" s="166"/>
      <c r="M31" s="160"/>
      <c r="N31" s="52">
        <v>3</v>
      </c>
      <c r="O31" s="160"/>
      <c r="P31" s="166"/>
      <c r="Q31" s="67"/>
      <c r="R31" s="66"/>
      <c r="S31" s="68"/>
      <c r="T31" s="163">
        <f t="shared" si="1"/>
        <v>0</v>
      </c>
      <c r="U31" s="162"/>
      <c r="V31" s="38"/>
      <c r="W31" s="38"/>
      <c r="X31" s="39"/>
      <c r="Y31" s="40"/>
    </row>
    <row r="32" spans="1:25" ht="41.25" customHeight="1">
      <c r="A32" s="81"/>
      <c r="B32" s="81"/>
      <c r="C32" s="36"/>
      <c r="D32" s="36"/>
      <c r="E32" s="82"/>
      <c r="F32" s="83"/>
      <c r="G32" s="82"/>
      <c r="H32" s="84"/>
      <c r="I32" s="82"/>
      <c r="J32" s="83"/>
      <c r="K32" s="85"/>
      <c r="L32" s="84"/>
      <c r="M32" s="82"/>
      <c r="N32" s="83"/>
      <c r="O32" s="82"/>
      <c r="P32" s="84"/>
      <c r="Q32" s="86"/>
      <c r="R32" s="83"/>
      <c r="S32" s="87"/>
      <c r="T32" s="88"/>
      <c r="U32" s="89"/>
      <c r="V32" s="38"/>
      <c r="W32" s="38"/>
      <c r="X32" s="39"/>
      <c r="Y32" s="40"/>
    </row>
    <row r="33" spans="1:25" ht="41.25" customHeight="1">
      <c r="A33" s="47" t="s">
        <v>18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32" t="s">
        <v>74</v>
      </c>
      <c r="P33" s="32"/>
      <c r="Q33" s="32"/>
      <c r="R33" s="32"/>
      <c r="S33" s="32"/>
      <c r="T33" s="32"/>
      <c r="U33" s="32"/>
      <c r="V33" s="14"/>
      <c r="W33" s="14"/>
      <c r="X33" s="106"/>
      <c r="Y33" s="106"/>
    </row>
    <row r="34" spans="1:25" ht="41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32"/>
      <c r="P34" s="32"/>
      <c r="Q34" s="32"/>
      <c r="R34" s="32"/>
      <c r="S34" s="32"/>
      <c r="T34" s="32"/>
      <c r="U34" s="32"/>
      <c r="V34" s="14"/>
      <c r="W34" s="14"/>
      <c r="X34" s="106"/>
      <c r="Y34" s="106"/>
    </row>
  </sheetData>
  <sheetProtection password="D9F7" sheet="1" objects="1" selectLockedCells="1" selectUnlockedCells="1"/>
  <mergeCells count="124">
    <mergeCell ref="A2:Y2"/>
    <mergeCell ref="A3:Y3"/>
    <mergeCell ref="A4:Y4"/>
    <mergeCell ref="A5:A7"/>
    <mergeCell ref="B5:B7"/>
    <mergeCell ref="C5:C7"/>
    <mergeCell ref="D5:D7"/>
    <mergeCell ref="E5:H6"/>
    <mergeCell ref="I5:L6"/>
    <mergeCell ref="M5:P6"/>
    <mergeCell ref="Q5:S6"/>
    <mergeCell ref="T5:T6"/>
    <mergeCell ref="U5:U6"/>
    <mergeCell ref="A9:A10"/>
    <mergeCell ref="B9:B10"/>
    <mergeCell ref="E9:E10"/>
    <mergeCell ref="G9:G10"/>
    <mergeCell ref="H9:H10"/>
    <mergeCell ref="I9:I10"/>
    <mergeCell ref="L9:L10"/>
    <mergeCell ref="M9:M10"/>
    <mergeCell ref="O9:O10"/>
    <mergeCell ref="P9:P10"/>
    <mergeCell ref="T9:T10"/>
    <mergeCell ref="U9:U10"/>
    <mergeCell ref="A11:A12"/>
    <mergeCell ref="B11:B12"/>
    <mergeCell ref="E11:E12"/>
    <mergeCell ref="G11:G12"/>
    <mergeCell ref="H11:H12"/>
    <mergeCell ref="I11:I12"/>
    <mergeCell ref="L11:L12"/>
    <mergeCell ref="M11:M12"/>
    <mergeCell ref="O11:O12"/>
    <mergeCell ref="P11:P12"/>
    <mergeCell ref="T11:T12"/>
    <mergeCell ref="L15:L16"/>
    <mergeCell ref="U11:U12"/>
    <mergeCell ref="A13:A14"/>
    <mergeCell ref="B13:B14"/>
    <mergeCell ref="E13:E14"/>
    <mergeCell ref="G13:G14"/>
    <mergeCell ref="H13:H14"/>
    <mergeCell ref="I13:I14"/>
    <mergeCell ref="L13:L14"/>
    <mergeCell ref="M13:M14"/>
    <mergeCell ref="A15:A16"/>
    <mergeCell ref="B15:B16"/>
    <mergeCell ref="E15:E16"/>
    <mergeCell ref="G15:G16"/>
    <mergeCell ref="H15:H16"/>
    <mergeCell ref="I15:I16"/>
    <mergeCell ref="M15:M16"/>
    <mergeCell ref="O15:O16"/>
    <mergeCell ref="P15:P16"/>
    <mergeCell ref="T15:T16"/>
    <mergeCell ref="U15:U16"/>
    <mergeCell ref="P13:P14"/>
    <mergeCell ref="T13:T14"/>
    <mergeCell ref="U13:U14"/>
    <mergeCell ref="O13:O14"/>
    <mergeCell ref="L24:L25"/>
    <mergeCell ref="I26:I27"/>
    <mergeCell ref="I20:L21"/>
    <mergeCell ref="X33:Y33"/>
    <mergeCell ref="X34:Y34"/>
    <mergeCell ref="A17:Y17"/>
    <mergeCell ref="A18:Y18"/>
    <mergeCell ref="A19:Y19"/>
    <mergeCell ref="A20:A22"/>
    <mergeCell ref="B20:B22"/>
    <mergeCell ref="C20:C22"/>
    <mergeCell ref="D20:D22"/>
    <mergeCell ref="E20:H21"/>
    <mergeCell ref="A28:A29"/>
    <mergeCell ref="M20:P21"/>
    <mergeCell ref="Q20:S21"/>
    <mergeCell ref="T20:T21"/>
    <mergeCell ref="U20:U21"/>
    <mergeCell ref="A24:A25"/>
    <mergeCell ref="B24:B25"/>
    <mergeCell ref="E24:E25"/>
    <mergeCell ref="G24:G25"/>
    <mergeCell ref="H24:H25"/>
    <mergeCell ref="I24:I25"/>
    <mergeCell ref="M24:M25"/>
    <mergeCell ref="O24:O25"/>
    <mergeCell ref="P24:P25"/>
    <mergeCell ref="T24:T25"/>
    <mergeCell ref="U24:U25"/>
    <mergeCell ref="A26:A27"/>
    <mergeCell ref="B26:B27"/>
    <mergeCell ref="E26:E27"/>
    <mergeCell ref="G26:G27"/>
    <mergeCell ref="H26:H27"/>
    <mergeCell ref="L26:L27"/>
    <mergeCell ref="M26:M27"/>
    <mergeCell ref="O26:O27"/>
    <mergeCell ref="P26:P27"/>
    <mergeCell ref="T26:T27"/>
    <mergeCell ref="U26:U27"/>
    <mergeCell ref="B28:B29"/>
    <mergeCell ref="E28:E29"/>
    <mergeCell ref="G28:G29"/>
    <mergeCell ref="H28:H29"/>
    <mergeCell ref="I28:I29"/>
    <mergeCell ref="L28:L29"/>
    <mergeCell ref="M28:M29"/>
    <mergeCell ref="O28:O29"/>
    <mergeCell ref="P28:P29"/>
    <mergeCell ref="T28:T29"/>
    <mergeCell ref="U28:U29"/>
    <mergeCell ref="A30:A31"/>
    <mergeCell ref="B30:B31"/>
    <mergeCell ref="E30:E31"/>
    <mergeCell ref="G30:G31"/>
    <mergeCell ref="H30:H31"/>
    <mergeCell ref="U30:U31"/>
    <mergeCell ref="I30:I31"/>
    <mergeCell ref="L30:L31"/>
    <mergeCell ref="M30:M31"/>
    <mergeCell ref="O30:O31"/>
    <mergeCell ref="P30:P31"/>
    <mergeCell ref="T30:T31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7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="85" zoomScaleNormal="85" zoomScaleSheetLayoutView="130" zoomScalePageLayoutView="0" workbookViewId="0" topLeftCell="A1">
      <selection activeCell="T29" sqref="T29"/>
    </sheetView>
  </sheetViews>
  <sheetFormatPr defaultColWidth="9.140625" defaultRowHeight="41.25" customHeight="1"/>
  <cols>
    <col min="1" max="1" width="7.28125" style="0" customWidth="1"/>
    <col min="2" max="2" width="11.7109375" style="0" customWidth="1"/>
    <col min="3" max="3" width="21.57421875" style="0" customWidth="1"/>
    <col min="4" max="4" width="10.57421875" style="0" customWidth="1"/>
    <col min="5" max="5" width="9.140625" style="0" customWidth="1"/>
    <col min="6" max="6" width="7.140625" style="0" customWidth="1"/>
    <col min="7" max="7" width="9.28125" style="0" customWidth="1"/>
    <col min="8" max="8" width="5.8515625" style="0" customWidth="1"/>
    <col min="9" max="9" width="8.28125" style="0" hidden="1" customWidth="1"/>
    <col min="10" max="10" width="7.421875" style="0" hidden="1" customWidth="1"/>
    <col min="11" max="12" width="6.421875" style="0" hidden="1" customWidth="1"/>
    <col min="13" max="13" width="9.7109375" style="0" customWidth="1"/>
    <col min="14" max="14" width="7.57421875" style="0" customWidth="1"/>
    <col min="15" max="15" width="9.57421875" style="0" customWidth="1"/>
    <col min="16" max="23" width="9.28125" style="0" customWidth="1"/>
    <col min="24" max="24" width="9.28125" style="1" customWidth="1"/>
    <col min="25" max="25" width="6.8515625" style="1" customWidth="1"/>
    <col min="26" max="26" width="7.28125" style="1" customWidth="1"/>
    <col min="27" max="28" width="0" style="1" hidden="1" customWidth="1"/>
    <col min="29" max="29" width="9.140625" style="1" customWidth="1"/>
    <col min="33" max="34" width="10.421875" style="0" customWidth="1"/>
    <col min="35" max="35" width="13.00390625" style="0" customWidth="1"/>
  </cols>
  <sheetData>
    <row r="1" spans="2:24" ht="41.25" customHeight="1">
      <c r="B1" s="41"/>
      <c r="C1" s="41"/>
      <c r="D1" s="33"/>
      <c r="E1" s="33"/>
      <c r="G1" s="42" t="s">
        <v>1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6" ht="27.75" customHeight="1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 ht="24.75" customHeight="1">
      <c r="A3" s="151" t="s">
        <v>63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1" customHeight="1">
      <c r="A4" s="152" t="s">
        <v>67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9" s="4" customFormat="1" ht="41.25" customHeight="1" thickBot="1">
      <c r="A5" s="153" t="s">
        <v>23</v>
      </c>
      <c r="B5" s="155" t="s">
        <v>3</v>
      </c>
      <c r="C5" s="155" t="s">
        <v>28</v>
      </c>
      <c r="D5" s="156" t="s">
        <v>50</v>
      </c>
      <c r="E5" s="138" t="s">
        <v>80</v>
      </c>
      <c r="F5" s="139"/>
      <c r="G5" s="139"/>
      <c r="H5" s="140"/>
      <c r="I5" s="138" t="s">
        <v>43</v>
      </c>
      <c r="J5" s="139"/>
      <c r="K5" s="139"/>
      <c r="L5" s="140"/>
      <c r="M5" s="138" t="s">
        <v>81</v>
      </c>
      <c r="N5" s="139"/>
      <c r="O5" s="139"/>
      <c r="P5" s="140"/>
      <c r="Q5" s="138" t="s">
        <v>84</v>
      </c>
      <c r="R5" s="139"/>
      <c r="S5" s="139"/>
      <c r="T5" s="140"/>
      <c r="U5" s="144" t="s">
        <v>41</v>
      </c>
      <c r="V5" s="144" t="s">
        <v>11</v>
      </c>
      <c r="W5" s="13"/>
      <c r="X5" s="99"/>
      <c r="Y5" s="100"/>
      <c r="Z5" s="100"/>
      <c r="AA5" s="100"/>
      <c r="AB5" s="100"/>
      <c r="AC5" s="100"/>
    </row>
    <row r="6" spans="1:29" s="4" customFormat="1" ht="41.25" customHeight="1" thickBot="1">
      <c r="A6" s="153"/>
      <c r="B6" s="155"/>
      <c r="C6" s="155"/>
      <c r="D6" s="157"/>
      <c r="E6" s="141"/>
      <c r="F6" s="142"/>
      <c r="G6" s="142"/>
      <c r="H6" s="143"/>
      <c r="I6" s="141"/>
      <c r="J6" s="142"/>
      <c r="K6" s="142"/>
      <c r="L6" s="143"/>
      <c r="M6" s="141"/>
      <c r="N6" s="142"/>
      <c r="O6" s="142"/>
      <c r="P6" s="143"/>
      <c r="Q6" s="141"/>
      <c r="R6" s="142"/>
      <c r="S6" s="142"/>
      <c r="T6" s="143"/>
      <c r="U6" s="145"/>
      <c r="V6" s="145"/>
      <c r="W6" s="44"/>
      <c r="X6" s="99"/>
      <c r="Y6" s="100"/>
      <c r="Z6" s="100"/>
      <c r="AA6" s="100"/>
      <c r="AB6" s="100"/>
      <c r="AC6" s="100"/>
    </row>
    <row r="7" spans="1:29" s="4" customFormat="1" ht="30" customHeight="1">
      <c r="A7" s="154"/>
      <c r="B7" s="156"/>
      <c r="C7" s="156"/>
      <c r="D7" s="158"/>
      <c r="E7" s="43" t="s">
        <v>30</v>
      </c>
      <c r="F7" s="43" t="s">
        <v>31</v>
      </c>
      <c r="G7" s="43" t="s">
        <v>42</v>
      </c>
      <c r="H7" s="45" t="s">
        <v>24</v>
      </c>
      <c r="I7" s="43" t="s">
        <v>30</v>
      </c>
      <c r="J7" s="43" t="s">
        <v>31</v>
      </c>
      <c r="K7" s="43" t="s">
        <v>42</v>
      </c>
      <c r="L7" s="45" t="s">
        <v>24</v>
      </c>
      <c r="M7" s="43" t="s">
        <v>30</v>
      </c>
      <c r="N7" s="43" t="s">
        <v>31</v>
      </c>
      <c r="O7" s="43" t="s">
        <v>42</v>
      </c>
      <c r="P7" s="45" t="s">
        <v>24</v>
      </c>
      <c r="Q7" s="43" t="s">
        <v>30</v>
      </c>
      <c r="R7" s="43" t="s">
        <v>31</v>
      </c>
      <c r="S7" s="43" t="s">
        <v>42</v>
      </c>
      <c r="T7" s="45" t="s">
        <v>24</v>
      </c>
      <c r="U7" s="43"/>
      <c r="V7" s="43" t="s">
        <v>32</v>
      </c>
      <c r="W7" s="44"/>
      <c r="X7" s="99"/>
      <c r="Y7" s="100"/>
      <c r="Z7" s="100"/>
      <c r="AA7" s="100"/>
      <c r="AB7" s="100"/>
      <c r="AC7" s="100"/>
    </row>
    <row r="8" spans="1:29" s="4" customFormat="1" ht="16.5" customHeight="1">
      <c r="A8" s="74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  <c r="I8" s="48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8">
        <v>15</v>
      </c>
      <c r="P8" s="49">
        <v>16</v>
      </c>
      <c r="Q8" s="48">
        <v>17</v>
      </c>
      <c r="R8" s="48">
        <v>18</v>
      </c>
      <c r="S8" s="48">
        <v>19</v>
      </c>
      <c r="T8" s="49">
        <v>20</v>
      </c>
      <c r="U8" s="48">
        <v>21</v>
      </c>
      <c r="V8" s="48">
        <v>22</v>
      </c>
      <c r="W8" s="44"/>
      <c r="X8" s="99"/>
      <c r="Y8" s="100"/>
      <c r="Z8" s="100"/>
      <c r="AA8" s="100"/>
      <c r="AB8" s="100"/>
      <c r="AC8" s="100"/>
    </row>
    <row r="9" spans="1:22" ht="21" customHeight="1">
      <c r="A9" s="146">
        <v>1</v>
      </c>
      <c r="B9" s="118" t="s">
        <v>51</v>
      </c>
      <c r="C9" s="21" t="s">
        <v>69</v>
      </c>
      <c r="D9" s="21">
        <v>16</v>
      </c>
      <c r="E9" s="130">
        <v>0.009780092592592592</v>
      </c>
      <c r="F9" s="52">
        <v>5</v>
      </c>
      <c r="G9" s="130">
        <f>E9+F9*$W$15+F10*$W$16</f>
        <v>0.011516203703703704</v>
      </c>
      <c r="H9" s="132">
        <v>1</v>
      </c>
      <c r="I9" s="130"/>
      <c r="J9" s="52"/>
      <c r="K9" s="53"/>
      <c r="L9" s="132"/>
      <c r="M9" s="130">
        <v>0.011296296296296296</v>
      </c>
      <c r="N9" s="52">
        <v>1</v>
      </c>
      <c r="O9" s="130">
        <f>M9+N9*$W$16+N10*$W$16</f>
        <v>0.011643518518518518</v>
      </c>
      <c r="P9" s="132">
        <v>1</v>
      </c>
      <c r="Q9" s="130">
        <v>0.006284722222222223</v>
      </c>
      <c r="R9" s="56">
        <v>5</v>
      </c>
      <c r="S9" s="130">
        <f>Q9+R9*$W$15+R10*$W$16</f>
        <v>0.009062500000000001</v>
      </c>
      <c r="T9" s="132">
        <v>1</v>
      </c>
      <c r="U9" s="134">
        <f>H9+L9+P9+T9</f>
        <v>3</v>
      </c>
      <c r="V9" s="136" t="s">
        <v>34</v>
      </c>
    </row>
    <row r="10" spans="1:22" ht="21" customHeight="1">
      <c r="A10" s="167"/>
      <c r="B10" s="118"/>
      <c r="C10" s="23" t="s">
        <v>70</v>
      </c>
      <c r="D10" s="23">
        <v>17</v>
      </c>
      <c r="E10" s="160"/>
      <c r="F10" s="52"/>
      <c r="G10" s="160"/>
      <c r="H10" s="166"/>
      <c r="I10" s="160"/>
      <c r="J10" s="52"/>
      <c r="K10" s="53"/>
      <c r="L10" s="166"/>
      <c r="M10" s="160"/>
      <c r="N10" s="52"/>
      <c r="O10" s="160"/>
      <c r="P10" s="166"/>
      <c r="Q10" s="160"/>
      <c r="R10" s="56">
        <v>3</v>
      </c>
      <c r="S10" s="160"/>
      <c r="T10" s="166"/>
      <c r="U10" s="163"/>
      <c r="V10" s="162"/>
    </row>
    <row r="11" spans="1:22" ht="21" customHeight="1">
      <c r="A11" s="146">
        <v>2</v>
      </c>
      <c r="B11" s="118" t="s">
        <v>51</v>
      </c>
      <c r="C11" s="21" t="s">
        <v>47</v>
      </c>
      <c r="D11" s="21">
        <v>18</v>
      </c>
      <c r="E11" s="130">
        <v>0.00917824074074074</v>
      </c>
      <c r="F11" s="52"/>
      <c r="G11" s="130">
        <f>E11+F11*$W$15+F12*$W$16</f>
        <v>0.013344907407407406</v>
      </c>
      <c r="H11" s="132">
        <v>2</v>
      </c>
      <c r="I11" s="130"/>
      <c r="J11" s="52"/>
      <c r="K11" s="53"/>
      <c r="L11" s="132"/>
      <c r="M11" s="130">
        <v>0.014155092592592592</v>
      </c>
      <c r="N11" s="52"/>
      <c r="O11" s="130">
        <f>M11+N11*$W$16+N12*$W$16</f>
        <v>0.014155092592592592</v>
      </c>
      <c r="P11" s="132">
        <v>2</v>
      </c>
      <c r="Q11" s="130">
        <v>0.006597222222222222</v>
      </c>
      <c r="R11" s="66">
        <v>3</v>
      </c>
      <c r="S11" s="130">
        <f>Q11+R11*$W$15+R12*$W$16</f>
        <v>0.012847222222222222</v>
      </c>
      <c r="T11" s="132">
        <v>2</v>
      </c>
      <c r="U11" s="134">
        <f>H11+L11+P11+T11</f>
        <v>6</v>
      </c>
      <c r="V11" s="136" t="s">
        <v>35</v>
      </c>
    </row>
    <row r="12" spans="1:22" ht="21" customHeight="1">
      <c r="A12" s="147"/>
      <c r="B12" s="118"/>
      <c r="C12" s="21" t="s">
        <v>85</v>
      </c>
      <c r="D12" s="21">
        <v>21</v>
      </c>
      <c r="E12" s="160"/>
      <c r="F12" s="52">
        <v>12</v>
      </c>
      <c r="G12" s="160"/>
      <c r="H12" s="166"/>
      <c r="I12" s="160"/>
      <c r="J12" s="52"/>
      <c r="K12" s="53"/>
      <c r="L12" s="166"/>
      <c r="M12" s="160"/>
      <c r="N12" s="52"/>
      <c r="O12" s="160"/>
      <c r="P12" s="166"/>
      <c r="Q12" s="160"/>
      <c r="R12" s="66">
        <v>15</v>
      </c>
      <c r="S12" s="160"/>
      <c r="T12" s="166"/>
      <c r="U12" s="163"/>
      <c r="V12" s="162"/>
    </row>
    <row r="13" spans="1:22" ht="21" customHeight="1">
      <c r="A13" s="146">
        <v>3</v>
      </c>
      <c r="B13" s="118" t="s">
        <v>51</v>
      </c>
      <c r="C13" s="21" t="s">
        <v>96</v>
      </c>
      <c r="D13" s="21">
        <v>19</v>
      </c>
      <c r="E13" s="130">
        <v>0.01798611111111111</v>
      </c>
      <c r="F13" s="52">
        <v>12</v>
      </c>
      <c r="G13" s="130">
        <f>E13+F13*$W$15+F14*$W$16</f>
        <v>0.023888888888888887</v>
      </c>
      <c r="H13" s="132"/>
      <c r="I13" s="130"/>
      <c r="J13" s="52"/>
      <c r="K13" s="53"/>
      <c r="L13" s="132"/>
      <c r="M13" s="130" t="s">
        <v>95</v>
      </c>
      <c r="N13" s="52"/>
      <c r="O13" s="130">
        <v>0</v>
      </c>
      <c r="P13" s="132">
        <v>3</v>
      </c>
      <c r="Q13" s="130" t="s">
        <v>95</v>
      </c>
      <c r="R13" s="66"/>
      <c r="S13" s="130"/>
      <c r="T13" s="132"/>
      <c r="U13" s="134">
        <f>H13+L13+P13</f>
        <v>3</v>
      </c>
      <c r="V13" s="136" t="s">
        <v>38</v>
      </c>
    </row>
    <row r="14" spans="1:22" ht="21" customHeight="1">
      <c r="A14" s="147"/>
      <c r="B14" s="118"/>
      <c r="C14" s="21" t="s">
        <v>97</v>
      </c>
      <c r="D14" s="21">
        <v>17</v>
      </c>
      <c r="E14" s="160"/>
      <c r="F14" s="52">
        <v>5</v>
      </c>
      <c r="G14" s="160"/>
      <c r="H14" s="166"/>
      <c r="I14" s="160"/>
      <c r="J14" s="52"/>
      <c r="K14" s="53"/>
      <c r="L14" s="166"/>
      <c r="M14" s="160"/>
      <c r="N14" s="52"/>
      <c r="O14" s="160"/>
      <c r="P14" s="166"/>
      <c r="Q14" s="160"/>
      <c r="R14" s="66"/>
      <c r="S14" s="160"/>
      <c r="T14" s="166"/>
      <c r="U14" s="163">
        <f>H14+L14+P14</f>
        <v>0</v>
      </c>
      <c r="V14" s="162"/>
    </row>
    <row r="15" spans="1:23" ht="21" customHeight="1">
      <c r="A15" s="146">
        <v>4</v>
      </c>
      <c r="B15" s="148"/>
      <c r="C15" s="78"/>
      <c r="D15" s="59"/>
      <c r="E15" s="130"/>
      <c r="F15" s="52"/>
      <c r="G15" s="130">
        <f>E15+F15*$W$15+F16*$W$16</f>
        <v>0</v>
      </c>
      <c r="H15" s="132"/>
      <c r="I15" s="130"/>
      <c r="J15" s="52"/>
      <c r="K15" s="53"/>
      <c r="L15" s="132"/>
      <c r="M15" s="130"/>
      <c r="N15" s="52"/>
      <c r="O15" s="130">
        <f>M15+N15*$W$16+N16*$W$16</f>
        <v>0</v>
      </c>
      <c r="P15" s="132"/>
      <c r="Q15" s="67"/>
      <c r="R15" s="66"/>
      <c r="S15" s="66"/>
      <c r="T15" s="68"/>
      <c r="U15" s="134">
        <f>H15+L15+P15</f>
        <v>0</v>
      </c>
      <c r="V15" s="136"/>
      <c r="W15" s="79">
        <v>0.00034722222222222224</v>
      </c>
    </row>
    <row r="16" spans="1:23" ht="21" customHeight="1">
      <c r="A16" s="147"/>
      <c r="B16" s="148"/>
      <c r="C16" s="78"/>
      <c r="D16" s="59"/>
      <c r="E16" s="160"/>
      <c r="F16" s="52"/>
      <c r="G16" s="160"/>
      <c r="H16" s="166"/>
      <c r="I16" s="160"/>
      <c r="J16" s="52"/>
      <c r="K16" s="53"/>
      <c r="L16" s="166"/>
      <c r="M16" s="160"/>
      <c r="N16" s="52"/>
      <c r="O16" s="160"/>
      <c r="P16" s="166"/>
      <c r="Q16" s="67"/>
      <c r="R16" s="66"/>
      <c r="S16" s="66"/>
      <c r="T16" s="68"/>
      <c r="U16" s="163">
        <f>H16+L16+P16</f>
        <v>0</v>
      </c>
      <c r="V16" s="162"/>
      <c r="W16" s="79">
        <v>0.00034722222222222224</v>
      </c>
    </row>
    <row r="17" spans="1:26" ht="41.25" customHeight="1">
      <c r="A17" s="150" t="s">
        <v>26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24" customHeight="1">
      <c r="A18" s="151" t="s">
        <v>63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</row>
    <row r="19" spans="1:26" ht="39.75" customHeight="1">
      <c r="A19" s="152" t="s">
        <v>68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39.75" customHeight="1" thickBot="1">
      <c r="A20" s="153" t="s">
        <v>23</v>
      </c>
      <c r="B20" s="155" t="s">
        <v>3</v>
      </c>
      <c r="C20" s="155" t="s">
        <v>28</v>
      </c>
      <c r="D20" s="156" t="s">
        <v>50</v>
      </c>
      <c r="E20" s="138" t="s">
        <v>82</v>
      </c>
      <c r="F20" s="139"/>
      <c r="G20" s="139"/>
      <c r="H20" s="140"/>
      <c r="I20" s="138" t="s">
        <v>43</v>
      </c>
      <c r="J20" s="139"/>
      <c r="K20" s="139"/>
      <c r="L20" s="140"/>
      <c r="M20" s="138" t="s">
        <v>78</v>
      </c>
      <c r="N20" s="139"/>
      <c r="O20" s="139"/>
      <c r="P20" s="140"/>
      <c r="Q20" s="138" t="s">
        <v>83</v>
      </c>
      <c r="R20" s="139"/>
      <c r="S20" s="139"/>
      <c r="T20" s="140"/>
      <c r="U20" s="144" t="s">
        <v>41</v>
      </c>
      <c r="V20" s="144" t="s">
        <v>11</v>
      </c>
      <c r="W20" s="98"/>
      <c r="X20" s="98"/>
      <c r="Y20" s="98"/>
      <c r="Z20" s="98"/>
    </row>
    <row r="21" spans="1:26" ht="39.75" customHeight="1" thickBot="1">
      <c r="A21" s="153"/>
      <c r="B21" s="155"/>
      <c r="C21" s="155"/>
      <c r="D21" s="157"/>
      <c r="E21" s="141"/>
      <c r="F21" s="142"/>
      <c r="G21" s="142"/>
      <c r="H21" s="143"/>
      <c r="I21" s="141"/>
      <c r="J21" s="142"/>
      <c r="K21" s="142"/>
      <c r="L21" s="143"/>
      <c r="M21" s="141"/>
      <c r="N21" s="142"/>
      <c r="O21" s="142"/>
      <c r="P21" s="143"/>
      <c r="Q21" s="141"/>
      <c r="R21" s="142"/>
      <c r="S21" s="142"/>
      <c r="T21" s="143"/>
      <c r="U21" s="145"/>
      <c r="V21" s="145"/>
      <c r="W21" s="98"/>
      <c r="X21" s="98"/>
      <c r="Y21" s="98"/>
      <c r="Z21" s="98"/>
    </row>
    <row r="22" spans="1:26" ht="39.75" customHeight="1">
      <c r="A22" s="154"/>
      <c r="B22" s="156"/>
      <c r="C22" s="156"/>
      <c r="D22" s="158"/>
      <c r="E22" s="43" t="s">
        <v>30</v>
      </c>
      <c r="F22" s="43" t="s">
        <v>31</v>
      </c>
      <c r="G22" s="43" t="s">
        <v>42</v>
      </c>
      <c r="H22" s="45" t="s">
        <v>24</v>
      </c>
      <c r="I22" s="43" t="s">
        <v>30</v>
      </c>
      <c r="J22" s="43" t="s">
        <v>31</v>
      </c>
      <c r="K22" s="43" t="s">
        <v>42</v>
      </c>
      <c r="L22" s="45" t="s">
        <v>24</v>
      </c>
      <c r="M22" s="43" t="s">
        <v>30</v>
      </c>
      <c r="N22" s="43" t="s">
        <v>31</v>
      </c>
      <c r="O22" s="43" t="s">
        <v>42</v>
      </c>
      <c r="P22" s="45" t="s">
        <v>24</v>
      </c>
      <c r="Q22" s="43" t="s">
        <v>30</v>
      </c>
      <c r="R22" s="43" t="s">
        <v>31</v>
      </c>
      <c r="S22" s="43" t="s">
        <v>42</v>
      </c>
      <c r="T22" s="45" t="s">
        <v>24</v>
      </c>
      <c r="U22" s="43"/>
      <c r="V22" s="43" t="s">
        <v>32</v>
      </c>
      <c r="W22" s="98"/>
      <c r="X22" s="98"/>
      <c r="Y22" s="98"/>
      <c r="Z22" s="98"/>
    </row>
    <row r="23" spans="1:26" ht="26.25" customHeight="1">
      <c r="A23" s="74">
        <v>1</v>
      </c>
      <c r="B23" s="48">
        <v>2</v>
      </c>
      <c r="C23" s="48">
        <v>3</v>
      </c>
      <c r="D23" s="48">
        <v>4</v>
      </c>
      <c r="E23" s="48">
        <v>5</v>
      </c>
      <c r="F23" s="48">
        <v>6</v>
      </c>
      <c r="G23" s="48">
        <v>7</v>
      </c>
      <c r="H23" s="49">
        <v>8</v>
      </c>
      <c r="I23" s="48">
        <v>9</v>
      </c>
      <c r="J23" s="48">
        <v>10</v>
      </c>
      <c r="K23" s="48">
        <v>11</v>
      </c>
      <c r="L23" s="49">
        <v>12</v>
      </c>
      <c r="M23" s="48">
        <v>13</v>
      </c>
      <c r="N23" s="48">
        <v>14</v>
      </c>
      <c r="O23" s="48">
        <v>15</v>
      </c>
      <c r="P23" s="49">
        <v>16</v>
      </c>
      <c r="Q23" s="48">
        <v>17</v>
      </c>
      <c r="R23" s="48">
        <v>18</v>
      </c>
      <c r="S23" s="48">
        <v>19</v>
      </c>
      <c r="T23" s="49">
        <v>20</v>
      </c>
      <c r="U23" s="48">
        <v>21</v>
      </c>
      <c r="V23" s="48">
        <v>22</v>
      </c>
      <c r="W23" s="98"/>
      <c r="X23" s="98"/>
      <c r="Y23" s="98"/>
      <c r="Z23" s="98"/>
    </row>
    <row r="24" spans="1:26" ht="28.5" customHeight="1">
      <c r="A24" s="146">
        <v>1</v>
      </c>
      <c r="B24" s="118" t="s">
        <v>51</v>
      </c>
      <c r="C24" s="21" t="s">
        <v>21</v>
      </c>
      <c r="D24" s="21">
        <v>20</v>
      </c>
      <c r="E24" s="130">
        <v>0.007500000000000001</v>
      </c>
      <c r="F24" s="52"/>
      <c r="G24" s="130">
        <f>E24+F24*$W$15+F25*$W$16</f>
        <v>0.007500000000000001</v>
      </c>
      <c r="H24" s="132">
        <v>1</v>
      </c>
      <c r="I24" s="130"/>
      <c r="J24" s="52"/>
      <c r="K24" s="53"/>
      <c r="L24" s="132"/>
      <c r="M24" s="130">
        <v>0.009606481481481481</v>
      </c>
      <c r="N24" s="56">
        <v>1</v>
      </c>
      <c r="O24" s="130">
        <f>M24+N24*$W$16+N25*$W$16</f>
        <v>0.009953703703703704</v>
      </c>
      <c r="P24" s="132">
        <v>1</v>
      </c>
      <c r="Q24" s="130">
        <v>0.0051736111111111115</v>
      </c>
      <c r="R24" s="66"/>
      <c r="S24" s="130">
        <f>Q24+R24*$W$15+R25*$W$16</f>
        <v>0.0051736111111111115</v>
      </c>
      <c r="T24" s="132">
        <v>1</v>
      </c>
      <c r="U24" s="134">
        <f>H24+L24+P24</f>
        <v>2</v>
      </c>
      <c r="V24" s="136" t="s">
        <v>34</v>
      </c>
      <c r="W24" s="98"/>
      <c r="X24" s="98"/>
      <c r="Y24" s="98"/>
      <c r="Z24" s="98"/>
    </row>
    <row r="25" spans="1:26" ht="24.75" customHeight="1">
      <c r="A25" s="167"/>
      <c r="B25" s="118"/>
      <c r="C25" s="23" t="s">
        <v>71</v>
      </c>
      <c r="D25" s="23">
        <v>17</v>
      </c>
      <c r="E25" s="160"/>
      <c r="F25" s="52"/>
      <c r="G25" s="160"/>
      <c r="H25" s="166"/>
      <c r="I25" s="160"/>
      <c r="J25" s="52"/>
      <c r="K25" s="53"/>
      <c r="L25" s="166"/>
      <c r="M25" s="160"/>
      <c r="N25" s="56"/>
      <c r="O25" s="160"/>
      <c r="P25" s="166"/>
      <c r="Q25" s="160"/>
      <c r="R25" s="66"/>
      <c r="S25" s="160"/>
      <c r="T25" s="166"/>
      <c r="U25" s="163"/>
      <c r="V25" s="162"/>
      <c r="W25" s="98"/>
      <c r="X25" s="98"/>
      <c r="Y25" s="98"/>
      <c r="Z25" s="98"/>
    </row>
    <row r="26" spans="1:26" ht="24.75" customHeight="1">
      <c r="A26" s="146">
        <v>2</v>
      </c>
      <c r="B26" s="118" t="s">
        <v>51</v>
      </c>
      <c r="C26" s="21" t="s">
        <v>72</v>
      </c>
      <c r="D26" s="21">
        <v>15</v>
      </c>
      <c r="E26" s="130">
        <v>0.02442129629629629</v>
      </c>
      <c r="F26" s="52">
        <v>20</v>
      </c>
      <c r="G26" s="130">
        <f>E26+F26*$W$15+F27*$W$16</f>
        <v>0.03657407407407407</v>
      </c>
      <c r="H26" s="132">
        <v>2</v>
      </c>
      <c r="I26" s="130"/>
      <c r="J26" s="52"/>
      <c r="K26" s="53"/>
      <c r="L26" s="132"/>
      <c r="M26" s="130" t="s">
        <v>79</v>
      </c>
      <c r="N26" s="52">
        <v>1</v>
      </c>
      <c r="O26" s="130">
        <f>N26*$W$15+N27*$W$16</f>
        <v>0.00034722222222222224</v>
      </c>
      <c r="P26" s="132">
        <v>3</v>
      </c>
      <c r="Q26" s="130" t="s">
        <v>95</v>
      </c>
      <c r="R26" s="66"/>
      <c r="S26" s="130">
        <f>R26*$W$15+R27*$W$16</f>
        <v>0</v>
      </c>
      <c r="T26" s="132"/>
      <c r="U26" s="134">
        <f aca="true" t="shared" si="0" ref="U26:U31">H26+L26+P26</f>
        <v>5</v>
      </c>
      <c r="V26" s="136" t="s">
        <v>35</v>
      </c>
      <c r="W26" s="98"/>
      <c r="X26" s="98"/>
      <c r="Y26" s="98"/>
      <c r="Z26" s="98"/>
    </row>
    <row r="27" spans="1:26" ht="20.25" customHeight="1">
      <c r="A27" s="147"/>
      <c r="B27" s="118"/>
      <c r="C27" s="21" t="s">
        <v>73</v>
      </c>
      <c r="D27" s="21">
        <v>18</v>
      </c>
      <c r="E27" s="160"/>
      <c r="F27" s="52">
        <v>15</v>
      </c>
      <c r="G27" s="160"/>
      <c r="H27" s="166"/>
      <c r="I27" s="160"/>
      <c r="J27" s="52"/>
      <c r="K27" s="53"/>
      <c r="L27" s="166"/>
      <c r="M27" s="160"/>
      <c r="N27" s="52"/>
      <c r="O27" s="131"/>
      <c r="P27" s="166"/>
      <c r="Q27" s="160"/>
      <c r="R27" s="66"/>
      <c r="S27" s="160"/>
      <c r="T27" s="166"/>
      <c r="U27" s="163">
        <f t="shared" si="0"/>
        <v>0</v>
      </c>
      <c r="V27" s="162"/>
      <c r="W27" s="98"/>
      <c r="X27" s="98"/>
      <c r="Y27" s="98"/>
      <c r="Z27" s="98"/>
    </row>
    <row r="28" spans="1:26" ht="24.75" customHeight="1">
      <c r="A28" s="146">
        <v>3</v>
      </c>
      <c r="B28" s="118" t="s">
        <v>51</v>
      </c>
      <c r="C28" s="21" t="s">
        <v>98</v>
      </c>
      <c r="D28" s="21">
        <v>17</v>
      </c>
      <c r="E28" s="130" t="s">
        <v>100</v>
      </c>
      <c r="F28" s="52">
        <v>5</v>
      </c>
      <c r="G28" s="130">
        <f>F28*$W$15+F29*$W$16</f>
        <v>0.0017361111111111112</v>
      </c>
      <c r="H28" s="132">
        <v>3</v>
      </c>
      <c r="I28" s="130"/>
      <c r="J28" s="52"/>
      <c r="K28" s="53"/>
      <c r="L28" s="132"/>
      <c r="M28" s="130">
        <v>0.013460648148148147</v>
      </c>
      <c r="N28" s="66">
        <v>25</v>
      </c>
      <c r="O28" s="130">
        <f>M28+N28*$W$16+N29*$W$16</f>
        <v>0.02908564814814815</v>
      </c>
      <c r="P28" s="132">
        <v>2</v>
      </c>
      <c r="Q28" s="130" t="s">
        <v>95</v>
      </c>
      <c r="R28" s="66"/>
      <c r="S28" s="66"/>
      <c r="T28" s="68"/>
      <c r="U28" s="134">
        <f t="shared" si="0"/>
        <v>5</v>
      </c>
      <c r="V28" s="136" t="s">
        <v>38</v>
      </c>
      <c r="Z28" s="40"/>
    </row>
    <row r="29" spans="1:26" ht="21.75" customHeight="1">
      <c r="A29" s="147"/>
      <c r="B29" s="192"/>
      <c r="C29" s="50" t="s">
        <v>99</v>
      </c>
      <c r="D29" s="50">
        <v>17</v>
      </c>
      <c r="E29" s="131"/>
      <c r="F29" s="61"/>
      <c r="G29" s="131"/>
      <c r="H29" s="133"/>
      <c r="I29" s="131"/>
      <c r="J29" s="61"/>
      <c r="K29" s="62"/>
      <c r="L29" s="133"/>
      <c r="M29" s="131"/>
      <c r="N29" s="66">
        <v>20</v>
      </c>
      <c r="O29" s="160"/>
      <c r="P29" s="133"/>
      <c r="Q29" s="131"/>
      <c r="R29" s="66"/>
      <c r="S29" s="66"/>
      <c r="T29" s="68"/>
      <c r="U29" s="135">
        <f t="shared" si="0"/>
        <v>0</v>
      </c>
      <c r="V29" s="162"/>
      <c r="W29" s="38"/>
      <c r="X29" s="38"/>
      <c r="Y29" s="39"/>
      <c r="Z29" s="40"/>
    </row>
    <row r="30" spans="1:26" ht="33" customHeight="1">
      <c r="A30" s="148">
        <v>4</v>
      </c>
      <c r="B30" s="148"/>
      <c r="C30" s="59"/>
      <c r="D30" s="59"/>
      <c r="E30" s="161"/>
      <c r="F30" s="52"/>
      <c r="G30" s="161">
        <f>E30+F30*$W$15+F31*$W$16</f>
        <v>0</v>
      </c>
      <c r="H30" s="165"/>
      <c r="I30" s="161"/>
      <c r="J30" s="52"/>
      <c r="K30" s="53"/>
      <c r="L30" s="165"/>
      <c r="M30" s="161"/>
      <c r="N30" s="52"/>
      <c r="O30" s="161">
        <f>M30+N30*$W$16+N31*$W$16</f>
        <v>0</v>
      </c>
      <c r="P30" s="165"/>
      <c r="Q30" s="55"/>
      <c r="R30" s="52"/>
      <c r="S30" s="52"/>
      <c r="T30" s="54"/>
      <c r="U30" s="164">
        <f t="shared" si="0"/>
        <v>0</v>
      </c>
      <c r="V30" s="190"/>
      <c r="W30" s="38"/>
      <c r="X30" s="38"/>
      <c r="Y30" s="39"/>
      <c r="Z30" s="40"/>
    </row>
    <row r="31" spans="1:26" ht="30.75" customHeight="1">
      <c r="A31" s="148"/>
      <c r="B31" s="148"/>
      <c r="C31" s="59"/>
      <c r="D31" s="59"/>
      <c r="E31" s="161"/>
      <c r="F31" s="52"/>
      <c r="G31" s="161"/>
      <c r="H31" s="165"/>
      <c r="I31" s="161"/>
      <c r="J31" s="52"/>
      <c r="K31" s="53"/>
      <c r="L31" s="165"/>
      <c r="M31" s="161"/>
      <c r="N31" s="52"/>
      <c r="O31" s="161"/>
      <c r="P31" s="165"/>
      <c r="Q31" s="55"/>
      <c r="R31" s="52"/>
      <c r="S31" s="52"/>
      <c r="T31" s="54"/>
      <c r="U31" s="164">
        <f t="shared" si="0"/>
        <v>0</v>
      </c>
      <c r="V31" s="191"/>
      <c r="W31" s="38"/>
      <c r="X31" s="38"/>
      <c r="Y31" s="39"/>
      <c r="Z31" s="40"/>
    </row>
    <row r="32" spans="1:26" ht="41.25" customHeight="1">
      <c r="A32" s="47" t="s">
        <v>18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2"/>
      <c r="P32" s="32"/>
      <c r="Q32" s="32"/>
      <c r="R32" s="32"/>
      <c r="S32" s="32"/>
      <c r="T32" s="32"/>
      <c r="U32" s="32"/>
      <c r="V32" s="32"/>
      <c r="W32" s="14"/>
      <c r="X32" s="101"/>
      <c r="Y32" s="106"/>
      <c r="Z32" s="106"/>
    </row>
    <row r="33" spans="1:26" ht="41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32"/>
      <c r="P33" s="32"/>
      <c r="Q33" s="32"/>
      <c r="R33" s="32"/>
      <c r="S33" s="32"/>
      <c r="T33" s="32"/>
      <c r="U33" s="32"/>
      <c r="V33" s="32"/>
      <c r="W33" s="14"/>
      <c r="X33" s="101"/>
      <c r="Y33" s="106"/>
      <c r="Z33" s="106"/>
    </row>
  </sheetData>
  <sheetProtection password="D9F7" sheet="1" objects="1" selectLockedCells="1" selectUnlockedCells="1"/>
  <mergeCells count="140">
    <mergeCell ref="A2:Z2"/>
    <mergeCell ref="A3:Z3"/>
    <mergeCell ref="A4:Z4"/>
    <mergeCell ref="A5:A7"/>
    <mergeCell ref="B5:B7"/>
    <mergeCell ref="C5:C7"/>
    <mergeCell ref="D5:D7"/>
    <mergeCell ref="E5:H6"/>
    <mergeCell ref="I5:L6"/>
    <mergeCell ref="M5:P6"/>
    <mergeCell ref="Q5:T6"/>
    <mergeCell ref="U5:U6"/>
    <mergeCell ref="V5:V6"/>
    <mergeCell ref="A9:A10"/>
    <mergeCell ref="B9:B10"/>
    <mergeCell ref="E9:E10"/>
    <mergeCell ref="G9:G10"/>
    <mergeCell ref="H9:H10"/>
    <mergeCell ref="I9:I10"/>
    <mergeCell ref="L9:L10"/>
    <mergeCell ref="M9:M10"/>
    <mergeCell ref="O9:O10"/>
    <mergeCell ref="P9:P10"/>
    <mergeCell ref="U9:U10"/>
    <mergeCell ref="V9:V10"/>
    <mergeCell ref="A11:A12"/>
    <mergeCell ref="B11:B12"/>
    <mergeCell ref="E11:E12"/>
    <mergeCell ref="G11:G12"/>
    <mergeCell ref="H11:H12"/>
    <mergeCell ref="I11:I12"/>
    <mergeCell ref="L11:L12"/>
    <mergeCell ref="M11:M12"/>
    <mergeCell ref="O11:O12"/>
    <mergeCell ref="P11:P12"/>
    <mergeCell ref="U11:U12"/>
    <mergeCell ref="T11:T12"/>
    <mergeCell ref="V11:V12"/>
    <mergeCell ref="A13:A14"/>
    <mergeCell ref="B13:B14"/>
    <mergeCell ref="E13:E14"/>
    <mergeCell ref="G13:G14"/>
    <mergeCell ref="H13:H14"/>
    <mergeCell ref="I13:I14"/>
    <mergeCell ref="L13:L14"/>
    <mergeCell ref="M13:M14"/>
    <mergeCell ref="O13:O14"/>
    <mergeCell ref="U15:U16"/>
    <mergeCell ref="V15:V16"/>
    <mergeCell ref="A17:Z17"/>
    <mergeCell ref="P13:P14"/>
    <mergeCell ref="U13:U14"/>
    <mergeCell ref="V13:V14"/>
    <mergeCell ref="A15:A16"/>
    <mergeCell ref="B15:B16"/>
    <mergeCell ref="E15:E16"/>
    <mergeCell ref="G15:G16"/>
    <mergeCell ref="E20:H21"/>
    <mergeCell ref="I20:L21"/>
    <mergeCell ref="M20:P21"/>
    <mergeCell ref="Q20:T21"/>
    <mergeCell ref="M15:M16"/>
    <mergeCell ref="O15:O16"/>
    <mergeCell ref="P15:P16"/>
    <mergeCell ref="H15:H16"/>
    <mergeCell ref="I15:I16"/>
    <mergeCell ref="L15:L16"/>
    <mergeCell ref="V20:V21"/>
    <mergeCell ref="A24:A25"/>
    <mergeCell ref="B24:B25"/>
    <mergeCell ref="E24:E25"/>
    <mergeCell ref="G24:G25"/>
    <mergeCell ref="H24:H25"/>
    <mergeCell ref="I24:I25"/>
    <mergeCell ref="L24:L25"/>
    <mergeCell ref="A20:A22"/>
    <mergeCell ref="B20:B22"/>
    <mergeCell ref="O24:O25"/>
    <mergeCell ref="P24:P25"/>
    <mergeCell ref="U24:U25"/>
    <mergeCell ref="V24:V25"/>
    <mergeCell ref="A26:A27"/>
    <mergeCell ref="B26:B27"/>
    <mergeCell ref="E26:E27"/>
    <mergeCell ref="G26:G27"/>
    <mergeCell ref="H26:H27"/>
    <mergeCell ref="I26:I27"/>
    <mergeCell ref="I28:I29"/>
    <mergeCell ref="L26:L27"/>
    <mergeCell ref="M26:M27"/>
    <mergeCell ref="O26:O27"/>
    <mergeCell ref="P26:P27"/>
    <mergeCell ref="U26:U27"/>
    <mergeCell ref="S26:S27"/>
    <mergeCell ref="O28:O29"/>
    <mergeCell ref="P28:P29"/>
    <mergeCell ref="U28:U29"/>
    <mergeCell ref="V28:V29"/>
    <mergeCell ref="Q28:Q29"/>
    <mergeCell ref="A28:A29"/>
    <mergeCell ref="B28:B29"/>
    <mergeCell ref="E28:E29"/>
    <mergeCell ref="G28:G29"/>
    <mergeCell ref="H28:H29"/>
    <mergeCell ref="A30:A31"/>
    <mergeCell ref="B30:B31"/>
    <mergeCell ref="E30:E31"/>
    <mergeCell ref="G30:G31"/>
    <mergeCell ref="H30:H31"/>
    <mergeCell ref="I30:I31"/>
    <mergeCell ref="M24:M25"/>
    <mergeCell ref="Q26:Q27"/>
    <mergeCell ref="S24:S25"/>
    <mergeCell ref="T9:T10"/>
    <mergeCell ref="L30:L31"/>
    <mergeCell ref="M30:M31"/>
    <mergeCell ref="O30:O31"/>
    <mergeCell ref="P30:P31"/>
    <mergeCell ref="L28:L29"/>
    <mergeCell ref="M28:M29"/>
    <mergeCell ref="Y32:Z32"/>
    <mergeCell ref="Y33:Z33"/>
    <mergeCell ref="Q11:Q12"/>
    <mergeCell ref="Q9:Q10"/>
    <mergeCell ref="S9:S10"/>
    <mergeCell ref="S11:S12"/>
    <mergeCell ref="U30:U31"/>
    <mergeCell ref="V30:V31"/>
    <mergeCell ref="V26:V27"/>
    <mergeCell ref="U20:U21"/>
    <mergeCell ref="T24:T25"/>
    <mergeCell ref="T26:T27"/>
    <mergeCell ref="Q24:Q25"/>
    <mergeCell ref="Q13:Q14"/>
    <mergeCell ref="S13:S14"/>
    <mergeCell ref="T13:T14"/>
    <mergeCell ref="A18:Z18"/>
    <mergeCell ref="A19:Z19"/>
    <mergeCell ref="C20:C22"/>
    <mergeCell ref="D20:D22"/>
  </mergeCells>
  <printOptions/>
  <pageMargins left="0.4201388888888889" right="0.22013888888888888" top="0.2" bottom="0.24027777777777778" header="0.5118055555555555" footer="0.5118055555555555"/>
  <pageSetup horizontalDpi="300" verticalDpi="300" orientation="landscape" paperSize="9" scale="77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Gundega</dc:creator>
  <cp:keywords/>
  <dc:description/>
  <cp:lastModifiedBy>user</cp:lastModifiedBy>
  <dcterms:created xsi:type="dcterms:W3CDTF">2014-03-01T15:29:38Z</dcterms:created>
  <dcterms:modified xsi:type="dcterms:W3CDTF">2019-04-09T07:08:42Z</dcterms:modified>
  <cp:category/>
  <cp:version/>
  <cp:contentType/>
  <cp:contentStatus/>
</cp:coreProperties>
</file>