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 firstSheet="3" activeTab="9"/>
  </bookViews>
  <sheets>
    <sheet name="D grupa KTT" sheetId="3" r:id="rId1"/>
    <sheet name="C grupa KTT" sheetId="7" r:id="rId2"/>
    <sheet name="B grupaKTT" sheetId="8" r:id="rId3"/>
    <sheet name="A grupa KTT" sheetId="9" r:id="rId4"/>
    <sheet name="P grupa KTT" sheetId="10" r:id="rId5"/>
    <sheet name="D grupa ITT" sheetId="11" r:id="rId6"/>
    <sheet name="C grupa ITT" sheetId="12" r:id="rId7"/>
    <sheet name="B grupa ITT" sheetId="13" r:id="rId8"/>
    <sheet name="A grupa ITT" sheetId="14" r:id="rId9"/>
    <sheet name="P grupa ITT" sheetId="15" r:id="rId10"/>
  </sheets>
  <externalReferences>
    <externalReference r:id="rId11"/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DFx98xYzV9wuWAG/QNiazDM4xeIjvP5AU/BclzspiBw="/>
    </ext>
  </extLst>
</workbook>
</file>

<file path=xl/calcChain.xml><?xml version="1.0" encoding="utf-8"?>
<calcChain xmlns="http://schemas.openxmlformats.org/spreadsheetml/2006/main">
  <c r="P11" i="15" l="1"/>
  <c r="M11" i="15"/>
  <c r="Y10" i="15"/>
  <c r="Y11" i="15"/>
  <c r="Y12" i="15"/>
  <c r="Y13" i="15"/>
  <c r="Y14" i="15"/>
  <c r="Y15" i="15"/>
  <c r="Z15" i="15" s="1"/>
  <c r="Y16" i="15"/>
  <c r="Z16" i="15" s="1"/>
  <c r="Y17" i="15"/>
  <c r="Y18" i="15"/>
  <c r="Y19" i="15"/>
  <c r="Y20" i="15"/>
  <c r="Y21" i="15"/>
  <c r="Y22" i="15"/>
  <c r="Z22" i="15"/>
  <c r="Z21" i="15"/>
  <c r="Z20" i="15"/>
  <c r="Z19" i="15"/>
  <c r="Z18" i="15"/>
  <c r="Z17" i="15"/>
  <c r="Z14" i="15"/>
  <c r="Z13" i="15"/>
  <c r="Z12" i="15"/>
  <c r="Z11" i="15"/>
  <c r="Z10" i="15"/>
  <c r="O22" i="15"/>
  <c r="M22" i="15"/>
  <c r="N22" i="15" s="1"/>
  <c r="P22" i="15" s="1"/>
  <c r="O21" i="15"/>
  <c r="M21" i="15"/>
  <c r="N21" i="15" s="1"/>
  <c r="O20" i="15"/>
  <c r="M20" i="15"/>
  <c r="N20" i="15" s="1"/>
  <c r="P20" i="15" s="1"/>
  <c r="O19" i="15"/>
  <c r="M19" i="15"/>
  <c r="N19" i="15" s="1"/>
  <c r="P19" i="15" s="1"/>
  <c r="O18" i="15"/>
  <c r="M18" i="15"/>
  <c r="N18" i="15" s="1"/>
  <c r="P18" i="15" s="1"/>
  <c r="O17" i="15"/>
  <c r="M17" i="15"/>
  <c r="N17" i="15" s="1"/>
  <c r="P17" i="15" s="1"/>
  <c r="O16" i="15"/>
  <c r="M16" i="15"/>
  <c r="N16" i="15" s="1"/>
  <c r="P16" i="15" s="1"/>
  <c r="O15" i="15"/>
  <c r="M15" i="15"/>
  <c r="N15" i="15" s="1"/>
  <c r="P15" i="15" s="1"/>
  <c r="O14" i="15"/>
  <c r="M14" i="15"/>
  <c r="N14" i="15" s="1"/>
  <c r="P14" i="15" s="1"/>
  <c r="O13" i="15"/>
  <c r="M13" i="15"/>
  <c r="N13" i="15" s="1"/>
  <c r="O12" i="15"/>
  <c r="M12" i="15"/>
  <c r="N12" i="15" s="1"/>
  <c r="O11" i="15"/>
  <c r="N11" i="15"/>
  <c r="O10" i="15"/>
  <c r="M10" i="15"/>
  <c r="N10" i="15" s="1"/>
  <c r="P10" i="15" s="1"/>
  <c r="X10" i="14"/>
  <c r="Y10" i="14" s="1"/>
  <c r="X11" i="14"/>
  <c r="X12" i="14"/>
  <c r="X13" i="14"/>
  <c r="X14" i="14"/>
  <c r="Y14" i="14" s="1"/>
  <c r="X15" i="14"/>
  <c r="Y15" i="14" s="1"/>
  <c r="X16" i="14"/>
  <c r="Y16" i="14" s="1"/>
  <c r="X17" i="14"/>
  <c r="X19" i="14"/>
  <c r="X20" i="14"/>
  <c r="X21" i="14"/>
  <c r="Y21" i="14" s="1"/>
  <c r="X22" i="14"/>
  <c r="X18" i="14"/>
  <c r="Y18" i="14" s="1"/>
  <c r="Y22" i="14"/>
  <c r="Y20" i="14"/>
  <c r="Y19" i="14"/>
  <c r="Y17" i="14"/>
  <c r="Y13" i="14"/>
  <c r="Y12" i="14"/>
  <c r="Y11" i="14"/>
  <c r="M10" i="14"/>
  <c r="N10" i="14"/>
  <c r="P10" i="14" s="1"/>
  <c r="O10" i="14"/>
  <c r="M11" i="14"/>
  <c r="N11" i="14"/>
  <c r="O11" i="14"/>
  <c r="P11" i="14"/>
  <c r="M12" i="14"/>
  <c r="N12" i="14"/>
  <c r="O12" i="14"/>
  <c r="P12" i="14"/>
  <c r="M13" i="14"/>
  <c r="N13" i="14"/>
  <c r="O13" i="14"/>
  <c r="P13" i="14"/>
  <c r="M14" i="14"/>
  <c r="N14" i="14"/>
  <c r="O14" i="14"/>
  <c r="P14" i="14"/>
  <c r="M15" i="14"/>
  <c r="N15" i="14"/>
  <c r="O15" i="14"/>
  <c r="P15" i="14"/>
  <c r="M16" i="14"/>
  <c r="N16" i="14"/>
  <c r="O16" i="14"/>
  <c r="P16" i="14"/>
  <c r="M17" i="14"/>
  <c r="N17" i="14"/>
  <c r="O17" i="14"/>
  <c r="P17" i="14"/>
  <c r="M18" i="14"/>
  <c r="N18" i="14"/>
  <c r="O18" i="14"/>
  <c r="P18" i="14"/>
  <c r="M19" i="14"/>
  <c r="N19" i="14"/>
  <c r="O19" i="14"/>
  <c r="P19" i="14"/>
  <c r="M20" i="14"/>
  <c r="N20" i="14"/>
  <c r="O20" i="14"/>
  <c r="P20" i="14"/>
  <c r="M21" i="14"/>
  <c r="N21" i="14"/>
  <c r="O21" i="14"/>
  <c r="P21" i="14"/>
  <c r="M22" i="14"/>
  <c r="N22" i="14"/>
  <c r="O22" i="14"/>
  <c r="P22" i="14"/>
  <c r="X10" i="13"/>
  <c r="X11" i="13"/>
  <c r="X12" i="13"/>
  <c r="X13" i="13"/>
  <c r="X14" i="13"/>
  <c r="X15" i="13"/>
  <c r="X17" i="13"/>
  <c r="X18" i="13"/>
  <c r="X19" i="13"/>
  <c r="X20" i="13"/>
  <c r="X21" i="13"/>
  <c r="X22" i="13"/>
  <c r="X23" i="13"/>
  <c r="X16" i="13"/>
  <c r="Y16" i="13" s="1"/>
  <c r="Y23" i="13"/>
  <c r="Y22" i="13"/>
  <c r="Y21" i="13"/>
  <c r="Y20" i="13"/>
  <c r="Y19" i="13"/>
  <c r="Y18" i="13"/>
  <c r="Y17" i="13"/>
  <c r="Y15" i="13"/>
  <c r="Y14" i="13"/>
  <c r="Y13" i="13"/>
  <c r="Y12" i="13"/>
  <c r="Y11" i="13"/>
  <c r="Y10" i="13"/>
  <c r="O10" i="13"/>
  <c r="O23" i="13"/>
  <c r="M23" i="13"/>
  <c r="N23" i="13" s="1"/>
  <c r="P23" i="13" s="1"/>
  <c r="O22" i="13"/>
  <c r="M22" i="13"/>
  <c r="N22" i="13" s="1"/>
  <c r="P22" i="13" s="1"/>
  <c r="O21" i="13"/>
  <c r="M21" i="13"/>
  <c r="N21" i="13" s="1"/>
  <c r="P21" i="13" s="1"/>
  <c r="O20" i="13"/>
  <c r="M20" i="13"/>
  <c r="N20" i="13" s="1"/>
  <c r="P20" i="13" s="1"/>
  <c r="O19" i="13"/>
  <c r="M19" i="13"/>
  <c r="N19" i="13" s="1"/>
  <c r="P19" i="13" s="1"/>
  <c r="O18" i="13"/>
  <c r="M18" i="13"/>
  <c r="N18" i="13" s="1"/>
  <c r="P18" i="13" s="1"/>
  <c r="O17" i="13"/>
  <c r="M17" i="13"/>
  <c r="N17" i="13" s="1"/>
  <c r="P17" i="13" s="1"/>
  <c r="O16" i="13"/>
  <c r="M16" i="13"/>
  <c r="N16" i="13" s="1"/>
  <c r="O15" i="13"/>
  <c r="M15" i="13"/>
  <c r="N15" i="13" s="1"/>
  <c r="P15" i="13" s="1"/>
  <c r="O14" i="13"/>
  <c r="M14" i="13"/>
  <c r="N14" i="13" s="1"/>
  <c r="P14" i="13" s="1"/>
  <c r="O13" i="13"/>
  <c r="M13" i="13"/>
  <c r="N13" i="13" s="1"/>
  <c r="P13" i="13" s="1"/>
  <c r="O12" i="13"/>
  <c r="M12" i="13"/>
  <c r="N12" i="13" s="1"/>
  <c r="P12" i="13" s="1"/>
  <c r="O11" i="13"/>
  <c r="M11" i="13"/>
  <c r="N11" i="13" s="1"/>
  <c r="P11" i="13" s="1"/>
  <c r="M10" i="13"/>
  <c r="N10" i="13" s="1"/>
  <c r="P10" i="13" s="1"/>
  <c r="P12" i="15" l="1"/>
  <c r="P13" i="15"/>
  <c r="P21" i="15"/>
  <c r="P16" i="13"/>
  <c r="X12" i="11" l="1"/>
  <c r="X13" i="11"/>
  <c r="X14" i="11"/>
  <c r="X15" i="11"/>
  <c r="X16" i="11"/>
  <c r="X17" i="11"/>
  <c r="X18" i="11"/>
  <c r="X19" i="11"/>
  <c r="Y19" i="11" s="1"/>
  <c r="X20" i="11"/>
  <c r="Y20" i="11" s="1"/>
  <c r="X21" i="11"/>
  <c r="Y21" i="11" s="1"/>
  <c r="X22" i="11"/>
  <c r="Y22" i="11" s="1"/>
  <c r="X23" i="11"/>
  <c r="Y23" i="11" s="1"/>
  <c r="X24" i="11"/>
  <c r="Y24" i="11" s="1"/>
  <c r="X25" i="11"/>
  <c r="Y25" i="11" s="1"/>
  <c r="X26" i="11"/>
  <c r="Y26" i="11" s="1"/>
  <c r="X27" i="11"/>
  <c r="Y27" i="11" s="1"/>
  <c r="X28" i="11"/>
  <c r="X29" i="11"/>
  <c r="X30" i="11"/>
  <c r="X31" i="11"/>
  <c r="X32" i="11"/>
  <c r="X33" i="11"/>
  <c r="X34" i="11"/>
  <c r="X35" i="11"/>
  <c r="X36" i="11"/>
  <c r="X37" i="11"/>
  <c r="Y37" i="11" s="1"/>
  <c r="X38" i="11"/>
  <c r="Y38" i="11" s="1"/>
  <c r="X39" i="11"/>
  <c r="Y39" i="11" s="1"/>
  <c r="N38" i="11" s="1"/>
  <c r="X10" i="11"/>
  <c r="X11" i="11"/>
  <c r="Y17" i="11"/>
  <c r="Y18" i="11"/>
  <c r="L9" i="11"/>
  <c r="J14" i="12"/>
  <c r="V11" i="12"/>
  <c r="W11" i="12" s="1"/>
  <c r="J18" i="12"/>
  <c r="J19" i="12"/>
  <c r="J20" i="12"/>
  <c r="K20" i="12" s="1"/>
  <c r="J21" i="12"/>
  <c r="J22" i="12"/>
  <c r="J23" i="12"/>
  <c r="J24" i="12"/>
  <c r="J25" i="12"/>
  <c r="J26" i="12"/>
  <c r="K26" i="12" s="1"/>
  <c r="J27" i="12"/>
  <c r="K27" i="12" s="1"/>
  <c r="J28" i="12"/>
  <c r="K28" i="12" s="1"/>
  <c r="J29" i="12"/>
  <c r="J30" i="12"/>
  <c r="J31" i="12"/>
  <c r="K31" i="12" s="1"/>
  <c r="J11" i="12"/>
  <c r="J12" i="12"/>
  <c r="J13" i="12"/>
  <c r="K14" i="12"/>
  <c r="J15" i="12"/>
  <c r="J16" i="12"/>
  <c r="J17" i="12"/>
  <c r="K19" i="12"/>
  <c r="J10" i="12"/>
  <c r="K10" i="12"/>
  <c r="V12" i="12"/>
  <c r="W12" i="12" s="1"/>
  <c r="V13" i="12"/>
  <c r="W13" i="12" s="1"/>
  <c r="V14" i="12"/>
  <c r="W14" i="12" s="1"/>
  <c r="V15" i="12"/>
  <c r="V16" i="12"/>
  <c r="V17" i="12"/>
  <c r="V18" i="12"/>
  <c r="W18" i="12" s="1"/>
  <c r="V19" i="12"/>
  <c r="V20" i="12"/>
  <c r="V21" i="12"/>
  <c r="V22" i="12"/>
  <c r="W22" i="12" s="1"/>
  <c r="V23" i="12"/>
  <c r="V24" i="12"/>
  <c r="V25" i="12"/>
  <c r="V26" i="12"/>
  <c r="W26" i="12" s="1"/>
  <c r="V27" i="12"/>
  <c r="W27" i="12" s="1"/>
  <c r="V28" i="12"/>
  <c r="W28" i="12" s="1"/>
  <c r="V29" i="12"/>
  <c r="W29" i="12" s="1"/>
  <c r="V30" i="12"/>
  <c r="W30" i="12" s="1"/>
  <c r="V31" i="12"/>
  <c r="V10" i="12"/>
  <c r="W31" i="12"/>
  <c r="W25" i="12"/>
  <c r="W24" i="12"/>
  <c r="W23" i="12"/>
  <c r="W21" i="12"/>
  <c r="W20" i="12"/>
  <c r="W19" i="12"/>
  <c r="W17" i="12"/>
  <c r="W16" i="12"/>
  <c r="W15" i="12"/>
  <c r="W10" i="12"/>
  <c r="L10" i="12"/>
  <c r="L31" i="12"/>
  <c r="L30" i="12"/>
  <c r="K30" i="12"/>
  <c r="L29" i="12"/>
  <c r="K29" i="12"/>
  <c r="L28" i="12"/>
  <c r="L27" i="12"/>
  <c r="L26" i="12"/>
  <c r="L25" i="12"/>
  <c r="K25" i="12"/>
  <c r="L24" i="12"/>
  <c r="K24" i="12"/>
  <c r="L23" i="12"/>
  <c r="K23" i="12"/>
  <c r="L22" i="12"/>
  <c r="K22" i="12"/>
  <c r="L21" i="12"/>
  <c r="K21" i="12"/>
  <c r="L20" i="12"/>
  <c r="L19" i="12"/>
  <c r="L18" i="12"/>
  <c r="K18" i="12"/>
  <c r="L17" i="12"/>
  <c r="K17" i="12"/>
  <c r="L16" i="12"/>
  <c r="K16" i="12"/>
  <c r="L15" i="12"/>
  <c r="K15" i="12"/>
  <c r="L14" i="12"/>
  <c r="L13" i="12"/>
  <c r="K13" i="12"/>
  <c r="L12" i="12"/>
  <c r="K12" i="12"/>
  <c r="L11" i="12"/>
  <c r="K11" i="12"/>
  <c r="N9" i="11"/>
  <c r="Y36" i="11"/>
  <c r="Y35" i="11"/>
  <c r="Y34" i="11"/>
  <c r="Y33" i="11"/>
  <c r="Y32" i="11"/>
  <c r="Y31" i="11"/>
  <c r="Y30" i="11"/>
  <c r="Y29" i="11"/>
  <c r="Y28" i="11"/>
  <c r="Y16" i="11"/>
  <c r="Y15" i="11"/>
  <c r="Y14" i="11"/>
  <c r="Y13" i="11"/>
  <c r="Y12" i="11"/>
  <c r="Y11" i="11"/>
  <c r="Y10" i="11"/>
  <c r="M10" i="12" l="1"/>
  <c r="M12" i="12"/>
  <c r="M14" i="12"/>
  <c r="M16" i="12"/>
  <c r="M18" i="12"/>
  <c r="M20" i="12"/>
  <c r="M22" i="12"/>
  <c r="M24" i="12"/>
  <c r="M26" i="12"/>
  <c r="M28" i="12"/>
  <c r="M30" i="12"/>
  <c r="M11" i="12"/>
  <c r="M13" i="12"/>
  <c r="M15" i="12"/>
  <c r="M17" i="12"/>
  <c r="M19" i="12"/>
  <c r="M21" i="12"/>
  <c r="M23" i="12"/>
  <c r="M25" i="12"/>
  <c r="M27" i="12"/>
  <c r="M29" i="12"/>
  <c r="M31" i="12"/>
  <c r="L38" i="11" l="1"/>
  <c r="M38" i="11" s="1"/>
  <c r="N24" i="11"/>
  <c r="N11" i="11"/>
  <c r="N13" i="11"/>
  <c r="N15" i="11"/>
  <c r="N17" i="11"/>
  <c r="N19" i="11"/>
  <c r="N21" i="11"/>
  <c r="N23" i="11"/>
  <c r="N25" i="11"/>
  <c r="N27" i="11"/>
  <c r="N29" i="11"/>
  <c r="N31" i="11"/>
  <c r="N33" i="11"/>
  <c r="N35" i="11"/>
  <c r="N37" i="11"/>
  <c r="M9" i="11"/>
  <c r="O9" i="11" s="1"/>
  <c r="L10" i="11"/>
  <c r="M10" i="11" s="1"/>
  <c r="N10" i="11"/>
  <c r="L11" i="11"/>
  <c r="M11" i="11" s="1"/>
  <c r="L12" i="11"/>
  <c r="M12" i="11" s="1"/>
  <c r="N12" i="11"/>
  <c r="L13" i="11"/>
  <c r="M13" i="11" s="1"/>
  <c r="L14" i="11"/>
  <c r="M14" i="11" s="1"/>
  <c r="N14" i="11"/>
  <c r="L15" i="11"/>
  <c r="M15" i="11" s="1"/>
  <c r="L16" i="11"/>
  <c r="M16" i="11" s="1"/>
  <c r="N16" i="11"/>
  <c r="L17" i="11"/>
  <c r="M17" i="11" s="1"/>
  <c r="L18" i="11"/>
  <c r="M18" i="11" s="1"/>
  <c r="N18" i="11"/>
  <c r="L19" i="11"/>
  <c r="M19" i="11" s="1"/>
  <c r="L20" i="11"/>
  <c r="M20" i="11" s="1"/>
  <c r="N20" i="11"/>
  <c r="L21" i="11"/>
  <c r="M21" i="11" s="1"/>
  <c r="L22" i="11"/>
  <c r="M22" i="11" s="1"/>
  <c r="N22" i="11"/>
  <c r="L23" i="11"/>
  <c r="M23" i="11" s="1"/>
  <c r="L24" i="11"/>
  <c r="M24" i="11" s="1"/>
  <c r="L25" i="11"/>
  <c r="M25" i="11" s="1"/>
  <c r="L26" i="11"/>
  <c r="M26" i="11" s="1"/>
  <c r="N26" i="11"/>
  <c r="L27" i="11"/>
  <c r="M27" i="11" s="1"/>
  <c r="L28" i="11"/>
  <c r="M28" i="11" s="1"/>
  <c r="N28" i="11"/>
  <c r="L29" i="11"/>
  <c r="M29" i="11" s="1"/>
  <c r="L30" i="11"/>
  <c r="M30" i="11" s="1"/>
  <c r="N30" i="11"/>
  <c r="L31" i="11"/>
  <c r="M31" i="11" s="1"/>
  <c r="L32" i="11"/>
  <c r="M32" i="11" s="1"/>
  <c r="N32" i="11"/>
  <c r="L33" i="11"/>
  <c r="M33" i="11" s="1"/>
  <c r="L34" i="11"/>
  <c r="M34" i="11" s="1"/>
  <c r="N34" i="11"/>
  <c r="L35" i="11"/>
  <c r="M35" i="11" s="1"/>
  <c r="L36" i="11"/>
  <c r="M36" i="11" s="1"/>
  <c r="N36" i="11"/>
  <c r="L37" i="11"/>
  <c r="M37" i="11" s="1"/>
  <c r="O34" i="11" l="1"/>
  <c r="O32" i="11"/>
  <c r="O30" i="11"/>
  <c r="O26" i="11"/>
  <c r="O24" i="11"/>
  <c r="O22" i="11"/>
  <c r="O20" i="11"/>
  <c r="O18" i="11"/>
  <c r="O16" i="11"/>
  <c r="O14" i="11"/>
  <c r="O12" i="11"/>
  <c r="O10" i="11"/>
  <c r="O36" i="11"/>
  <c r="O28" i="11"/>
  <c r="O38" i="11"/>
  <c r="O35" i="11"/>
  <c r="O33" i="11"/>
  <c r="O31" i="11"/>
  <c r="O29" i="11"/>
  <c r="O25" i="11"/>
  <c r="O23" i="11"/>
  <c r="O21" i="11"/>
  <c r="O19" i="11"/>
  <c r="O17" i="11"/>
  <c r="O15" i="11"/>
  <c r="O13" i="11"/>
  <c r="O11" i="11"/>
  <c r="O37" i="11"/>
  <c r="O27" i="11"/>
  <c r="F37" i="10" l="1"/>
  <c r="G37" i="10" s="1"/>
  <c r="Q9" i="10" s="1"/>
  <c r="F38" i="10"/>
  <c r="G38" i="10" s="1"/>
  <c r="Q10" i="10" s="1"/>
  <c r="F39" i="10"/>
  <c r="G39" i="10" s="1"/>
  <c r="Q11" i="10" s="1"/>
  <c r="F40" i="10"/>
  <c r="G40" i="10" s="1"/>
  <c r="Q12" i="10" s="1"/>
  <c r="O23" i="10"/>
  <c r="P23" i="10" s="1"/>
  <c r="O24" i="10"/>
  <c r="P24" i="10" s="1"/>
  <c r="O25" i="10"/>
  <c r="P25" i="10" s="1"/>
  <c r="O26" i="10"/>
  <c r="P26" i="10" s="1"/>
  <c r="O9" i="10"/>
  <c r="P9" i="10" s="1"/>
  <c r="R9" i="10" s="1"/>
  <c r="O10" i="10"/>
  <c r="P10" i="10" s="1"/>
  <c r="O11" i="10"/>
  <c r="P11" i="10" s="1"/>
  <c r="O12" i="10"/>
  <c r="P12" i="10" s="1"/>
  <c r="F39" i="9"/>
  <c r="F40" i="9"/>
  <c r="G40" i="9" s="1"/>
  <c r="Q11" i="9" s="1"/>
  <c r="F41" i="9"/>
  <c r="G41" i="9" s="1"/>
  <c r="Q12" i="9" s="1"/>
  <c r="O24" i="9"/>
  <c r="P24" i="9" s="1"/>
  <c r="O25" i="9"/>
  <c r="P25" i="9" s="1"/>
  <c r="O26" i="9"/>
  <c r="P26" i="9" s="1"/>
  <c r="O12" i="9"/>
  <c r="P12" i="9" s="1"/>
  <c r="O11" i="9"/>
  <c r="P11" i="9" s="1"/>
  <c r="O10" i="9"/>
  <c r="F36" i="8"/>
  <c r="G36" i="8" s="1"/>
  <c r="N10" i="8" s="1"/>
  <c r="F37" i="8"/>
  <c r="G37" i="8" s="1"/>
  <c r="N11" i="8" s="1"/>
  <c r="F38" i="8"/>
  <c r="G38" i="8" s="1"/>
  <c r="N12" i="8" s="1"/>
  <c r="M22" i="8"/>
  <c r="N22" i="8" s="1"/>
  <c r="M23" i="8"/>
  <c r="N23" i="8" s="1"/>
  <c r="M24" i="8"/>
  <c r="N24" i="8" s="1"/>
  <c r="L10" i="8"/>
  <c r="M10" i="8" s="1"/>
  <c r="L11" i="8"/>
  <c r="M11" i="8" s="1"/>
  <c r="L12" i="8"/>
  <c r="M12" i="8" s="1"/>
  <c r="R11" i="10" l="1"/>
  <c r="R12" i="10"/>
  <c r="R10" i="10"/>
  <c r="G39" i="9"/>
  <c r="Q10" i="9" s="1"/>
  <c r="R11" i="9"/>
  <c r="R12" i="9"/>
  <c r="P10" i="9"/>
  <c r="O10" i="8"/>
  <c r="O12" i="8"/>
  <c r="O11" i="8"/>
  <c r="S12" i="10" l="1"/>
  <c r="S9" i="10"/>
  <c r="S11" i="10"/>
  <c r="S10" i="10"/>
  <c r="R10" i="9"/>
  <c r="S12" i="9" s="1"/>
  <c r="S11" i="9" l="1"/>
  <c r="S10" i="9"/>
  <c r="F44" i="7"/>
  <c r="G44" i="7" s="1"/>
  <c r="F45" i="7"/>
  <c r="G45" i="7" s="1"/>
  <c r="F46" i="7"/>
  <c r="G46" i="7" s="1"/>
  <c r="F47" i="7"/>
  <c r="G47" i="7" s="1"/>
  <c r="F48" i="7"/>
  <c r="G48" i="7" s="1"/>
  <c r="L27" i="7"/>
  <c r="M27" i="7" s="1"/>
  <c r="L28" i="7"/>
  <c r="M28" i="7" s="1"/>
  <c r="L29" i="7"/>
  <c r="M29" i="7" s="1"/>
  <c r="L30" i="7"/>
  <c r="M30" i="7" s="1"/>
  <c r="L31" i="7"/>
  <c r="M31" i="7" s="1"/>
  <c r="F52" i="3"/>
  <c r="G52" i="3" s="1"/>
  <c r="F53" i="3"/>
  <c r="G53" i="3"/>
  <c r="F54" i="3"/>
  <c r="G54" i="3" s="1"/>
  <c r="F55" i="3"/>
  <c r="G55" i="3"/>
  <c r="F56" i="3"/>
  <c r="G56" i="3" s="1"/>
  <c r="F57" i="3"/>
  <c r="G57" i="3"/>
  <c r="F58" i="3"/>
  <c r="G58" i="3" s="1"/>
  <c r="K30" i="3"/>
  <c r="L30" i="3" s="1"/>
  <c r="K31" i="3"/>
  <c r="L31" i="3"/>
  <c r="K32" i="3"/>
  <c r="L32" i="3" s="1"/>
  <c r="K33" i="3"/>
  <c r="L33" i="3"/>
  <c r="K34" i="3"/>
  <c r="L34" i="3" s="1"/>
  <c r="K35" i="3"/>
  <c r="L35" i="3" s="1"/>
  <c r="K36" i="3"/>
  <c r="L36" i="3" s="1"/>
  <c r="N11" i="7" l="1"/>
  <c r="N12" i="7"/>
  <c r="N13" i="7"/>
  <c r="N14" i="7"/>
  <c r="L11" i="7"/>
  <c r="M11" i="7" s="1"/>
  <c r="L12" i="7"/>
  <c r="M12" i="7" s="1"/>
  <c r="L13" i="7"/>
  <c r="M13" i="7" s="1"/>
  <c r="O13" i="7" s="1"/>
  <c r="L14" i="7"/>
  <c r="M14" i="7" s="1"/>
  <c r="K11" i="3"/>
  <c r="L11" i="3" s="1"/>
  <c r="K12" i="3"/>
  <c r="L12" i="3" s="1"/>
  <c r="K13" i="3"/>
  <c r="L13" i="3" s="1"/>
  <c r="K14" i="3"/>
  <c r="L14" i="3" s="1"/>
  <c r="K15" i="3"/>
  <c r="L15" i="3" s="1"/>
  <c r="K16" i="3"/>
  <c r="L16" i="3" s="1"/>
  <c r="K10" i="3"/>
  <c r="L10" i="3" s="1"/>
  <c r="M15" i="3"/>
  <c r="M16" i="3"/>
  <c r="M14" i="3"/>
  <c r="N15" i="3" l="1"/>
  <c r="N16" i="3"/>
  <c r="N14" i="3"/>
  <c r="O14" i="7"/>
  <c r="L10" i="7"/>
  <c r="M10" i="7" s="1"/>
  <c r="O12" i="7"/>
  <c r="O11" i="7"/>
  <c r="N10" i="7"/>
  <c r="M13" i="3"/>
  <c r="N13" i="3" s="1"/>
  <c r="M12" i="3"/>
  <c r="N12" i="3" s="1"/>
  <c r="M11" i="3"/>
  <c r="N11" i="3" s="1"/>
  <c r="M10" i="3" l="1"/>
  <c r="N10" i="3" s="1"/>
  <c r="O10" i="7"/>
  <c r="P11" i="7" l="1"/>
  <c r="P12" i="7"/>
</calcChain>
</file>

<file path=xl/sharedStrings.xml><?xml version="1.0" encoding="utf-8"?>
<sst xmlns="http://schemas.openxmlformats.org/spreadsheetml/2006/main" count="833" uniqueCount="158">
  <si>
    <t>Soda punkta vērtība 1p=</t>
  </si>
  <si>
    <t>N.p.k.</t>
  </si>
  <si>
    <t>Komanda</t>
  </si>
  <si>
    <t>Laiks distancē</t>
  </si>
  <si>
    <t>Soda punkti</t>
  </si>
  <si>
    <t>Sodu summa</t>
  </si>
  <si>
    <t xml:space="preserve">Laiks kopā </t>
  </si>
  <si>
    <t>Vieta</t>
  </si>
  <si>
    <t>Nogāze uz leju</t>
  </si>
  <si>
    <t>Purvs</t>
  </si>
  <si>
    <t>Mezgli</t>
  </si>
  <si>
    <t>Galvenais tiesnesis</t>
  </si>
  <si>
    <t>Rudzātu vidusskola</t>
  </si>
  <si>
    <t>Nogāze uz augšu</t>
  </si>
  <si>
    <t>Rezultāts</t>
  </si>
  <si>
    <t>Kopā</t>
  </si>
  <si>
    <t>Siguldas skautu vienība</t>
  </si>
  <si>
    <t>Ingrīda Vaisjune</t>
  </si>
  <si>
    <t>Misas pamatskola</t>
  </si>
  <si>
    <t>Rīgas Skolēnu pils</t>
  </si>
  <si>
    <t>JN Junda + Sējas pamatskola</t>
  </si>
  <si>
    <t>Sējas pamatskola</t>
  </si>
  <si>
    <t>Rīgas Skolēnu pils + Siguldas skautu vienība</t>
  </si>
  <si>
    <t>Svārsts</t>
  </si>
  <si>
    <t>Traverss</t>
  </si>
  <si>
    <t>Baļķis ar margu</t>
  </si>
  <si>
    <t>Ievainotā transports</t>
  </si>
  <si>
    <t>Latvijas kausa 1. posms alpīnisma - sporta tūrisma sacensībām telpās KTT D grupas KOPVĒRTĒJUMS
21.02.2026</t>
  </si>
  <si>
    <t>Latvijas kausa 1. posms alpīnisma - sporta tūrisma sacensībām telpās KTT D grupas REZULTĀTI
21.02.2026</t>
  </si>
  <si>
    <t>Rīgas skolēnu pils</t>
  </si>
  <si>
    <t>JN Junda I</t>
  </si>
  <si>
    <t>JN “Junda” II</t>
  </si>
  <si>
    <t>Latvijas kausa 1. posms alpīnisma - sporta tūrisma sacensībām telpās KTT C grupas KOPVĒRTĒJUMS
21.02.2026</t>
  </si>
  <si>
    <t>MEZGLI</t>
  </si>
  <si>
    <t>Latvijas kausa 1. posms alpīnisma - sporta tūrisma sacensībām telpās KTT B grupas KOPVĒRTĒJUMS
22.02.2026</t>
  </si>
  <si>
    <t>Paralēlās virves</t>
  </si>
  <si>
    <t>Gaisa pārceltuve</t>
  </si>
  <si>
    <t>Ievainotais</t>
  </si>
  <si>
    <t>Baļķis</t>
  </si>
  <si>
    <t>JN “Junda”</t>
  </si>
  <si>
    <t xml:space="preserve">Latvijas kausa 1. posms alpīnisma - sporta tūrisma sacensībām telpās KTT </t>
  </si>
  <si>
    <t xml:space="preserve">Nogāze uz augšu </t>
  </si>
  <si>
    <t>Rīgas skolēnu pils I</t>
  </si>
  <si>
    <t>Rīgas skolēnu pils II</t>
  </si>
  <si>
    <t>Latvijas kausa 1. posms alpīnisma - sporta tūrisma sacensībām telpās KTT</t>
  </si>
  <si>
    <t>Latvijas kausa 1. posms alpīnisma - sporta tūrisma sacensībām telpās KTT P grupas KOPVĒRTĒJUMS
22.02.2026</t>
  </si>
  <si>
    <t>Remoss Smurfi</t>
  </si>
  <si>
    <t>Daugmale “Neskriesim”</t>
  </si>
  <si>
    <t>Remoss</t>
  </si>
  <si>
    <t>Latvijas kausa 1. posms alpīnisma - sporta tūrisma sacensībām telpās KTT A grupas KOPVĒRTĒJUMS 22.02.2026</t>
  </si>
  <si>
    <t>Mikus Jānis Millers</t>
  </si>
  <si>
    <t>Sēja</t>
  </si>
  <si>
    <t>Kristīne Plavnova</t>
  </si>
  <si>
    <t>Elīza Kate Garklāva</t>
  </si>
  <si>
    <t>Modris Briedis</t>
  </si>
  <si>
    <t>Linda Kučāne</t>
  </si>
  <si>
    <t>Alens Teihmanis</t>
  </si>
  <si>
    <t>Kristaps Kopilovs</t>
  </si>
  <si>
    <t>JN "Junda"</t>
  </si>
  <si>
    <t>Mihails Sorokins</t>
  </si>
  <si>
    <t>Grieta Liepiņa</t>
  </si>
  <si>
    <t>Adelīna Mālniece</t>
  </si>
  <si>
    <t>Artūrs Jerasovs</t>
  </si>
  <si>
    <t>Viesturs Krēgers</t>
  </si>
  <si>
    <t>Lauma Reinberga</t>
  </si>
  <si>
    <t>Māra Madara Bērze</t>
  </si>
  <si>
    <t>Siguldas 83. skautu un gaidu vienība</t>
  </si>
  <si>
    <t>ak</t>
  </si>
  <si>
    <t>Miķelis Kupcāns (ak)</t>
  </si>
  <si>
    <t>Jēkabs Birnbaums (ak)</t>
  </si>
  <si>
    <t>Valters Krivišs</t>
  </si>
  <si>
    <t>Amēlija Birnbauma</t>
  </si>
  <si>
    <t>Krišjanis Siders</t>
  </si>
  <si>
    <t>Zemgus Pupurs</t>
  </si>
  <si>
    <t>Amēlija Ancveiriņa</t>
  </si>
  <si>
    <t>Toms Jansons</t>
  </si>
  <si>
    <t>Petra Putina</t>
  </si>
  <si>
    <t>Eridiāna Tarasova</t>
  </si>
  <si>
    <t>Laima Brūvere</t>
  </si>
  <si>
    <t>Deivids Čaplinskis</t>
  </si>
  <si>
    <t>Renāts Skudrovs</t>
  </si>
  <si>
    <t>Kristers Visockis</t>
  </si>
  <si>
    <t>Paula Precele</t>
  </si>
  <si>
    <t>Lelde Bane</t>
  </si>
  <si>
    <t>Dalībnieks</t>
  </si>
  <si>
    <t>Latvijas kausa 1. posms alpīnisma - sporta tūrisma sacensībām telpās ITT D grupas KOPVĒRTĒJUMS
21.02.2026</t>
  </si>
  <si>
    <t>Latvijas kausa 1. posms alpīnisma - sporta tūrisma sacensībām telpās ITT C grupas KOPVĒRTĒJUMS
21.02.2026</t>
  </si>
  <si>
    <t>Olivers Millers</t>
  </si>
  <si>
    <t>Elīza Lapsiņa</t>
  </si>
  <si>
    <t>Klāvs Klīve</t>
  </si>
  <si>
    <t>Nora Sipoviča</t>
  </si>
  <si>
    <t>Aldis Miķelis Berķis - Bergs</t>
  </si>
  <si>
    <t>Miķelis Rožkalns</t>
  </si>
  <si>
    <t>Selma Lorence</t>
  </si>
  <si>
    <t>Alans Bērents</t>
  </si>
  <si>
    <t>Kārlis Bēms</t>
  </si>
  <si>
    <t>Sāra Dorbe</t>
  </si>
  <si>
    <t>Daniela Aleksejeva</t>
  </si>
  <si>
    <t>Amanda Rājeva</t>
  </si>
  <si>
    <t>Elīza Spangere</t>
  </si>
  <si>
    <t>Dominiks Švarcs Švampāns</t>
  </si>
  <si>
    <t>Keitija Liepiņa</t>
  </si>
  <si>
    <t>Luīze Mālniece</t>
  </si>
  <si>
    <t>Toms Ozoliņš</t>
  </si>
  <si>
    <t>Eduards Kalniņš</t>
  </si>
  <si>
    <t>Dārta Jansone</t>
  </si>
  <si>
    <t>Emīlija Brūvere</t>
  </si>
  <si>
    <t>Samanta Pastare</t>
  </si>
  <si>
    <t>Edvīns Bruģis</t>
  </si>
  <si>
    <t>Daniela Visere</t>
  </si>
  <si>
    <t>Sofija Kļimenko</t>
  </si>
  <si>
    <t>Elīze Marija Pastare</t>
  </si>
  <si>
    <t>Odrija Ancveiriņa</t>
  </si>
  <si>
    <t>Elīza Sproģe</t>
  </si>
  <si>
    <t>Siguldas 83. Skautu un gaidu vienība</t>
  </si>
  <si>
    <t>Ralfs Kalniņš</t>
  </si>
  <si>
    <t>Kristers Ozols</t>
  </si>
  <si>
    <t>Artis Veidemanis</t>
  </si>
  <si>
    <t>Adriana Gaidlazda</t>
  </si>
  <si>
    <t>Eva Dorbe</t>
  </si>
  <si>
    <t>Ernests Graudiņš</t>
  </si>
  <si>
    <t>Dāvids Zvirbulis</t>
  </si>
  <si>
    <t>Roberts Zeilišs</t>
  </si>
  <si>
    <t>Miķelis Mihailovs</t>
  </si>
  <si>
    <t>Latvijas kausa 1. posms alpīnisma - sporta tūrisma sacensībām telpās ITT B grupas KOPVĒRTĒJUMS</t>
  </si>
  <si>
    <t>Arvis Černovs</t>
  </si>
  <si>
    <t>Jēkabs Jansons</t>
  </si>
  <si>
    <t>Kerija Viļčaka</t>
  </si>
  <si>
    <t>Neskriesim</t>
  </si>
  <si>
    <t>Arina Aleksējeva</t>
  </si>
  <si>
    <t>Evija Ceple</t>
  </si>
  <si>
    <t>Līva Gailīte</t>
  </si>
  <si>
    <t>Ralfs Auseklis</t>
  </si>
  <si>
    <t>Baiba Lība Ozoliņa</t>
  </si>
  <si>
    <t>Rīgas Skolēnu pils II</t>
  </si>
  <si>
    <t>Margarita Ivanova</t>
  </si>
  <si>
    <t>Katrīna Laizāne</t>
  </si>
  <si>
    <t>Emīls Haralds Mālnieks</t>
  </si>
  <si>
    <t>Rīgas Skolēnu pils I</t>
  </si>
  <si>
    <t>Jēkabs Laizāns</t>
  </si>
  <si>
    <t>Ieva Apsēna</t>
  </si>
  <si>
    <t>Latvijas kausa 1. posms alpīnisma - sporta tūrisma sacensībām telpās ITT A grupas KOPVĒRTĒJUMS</t>
  </si>
  <si>
    <t>Dalībnieki</t>
  </si>
  <si>
    <t>Edgars Mačuks</t>
  </si>
  <si>
    <t>Anna Marija Trankale</t>
  </si>
  <si>
    <t>Kristers Šabansks</t>
  </si>
  <si>
    <t>Matīss Grikovs</t>
  </si>
  <si>
    <t>Asnāte Jansone</t>
  </si>
  <si>
    <t>Paula Saule</t>
  </si>
  <si>
    <t>Aldis Jānis Pivars</t>
  </si>
  <si>
    <t>Līva Eglīte</t>
  </si>
  <si>
    <t>Solvija Cera</t>
  </si>
  <si>
    <t>Laura Hofmane</t>
  </si>
  <si>
    <t>Rūta Liflande</t>
  </si>
  <si>
    <t>Lāsma Medaine</t>
  </si>
  <si>
    <t>NeoVimba</t>
  </si>
  <si>
    <t>Valdis Vaisjuns</t>
  </si>
  <si>
    <t>Latvijas kausa 1. posms alpīnisma - sporta tūrisma sacensībām telpās ITT P grupas KOPVĒRTĒJUMS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</si>
</sst>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 sek&quot;"/>
    <numFmt numFmtId="165" formatCode="mm:ss.00"/>
  </numFmts>
  <fonts count="26">
    <font>
      <sz val="11"/>
      <color theme="1"/>
      <name val="Calibri"/>
      <scheme val="minor"/>
    </font>
    <font>
      <sz val="15"/>
      <color rgb="FF000000"/>
      <name val="Times New Roman"/>
      <family val="1"/>
      <charset val="186"/>
    </font>
    <font>
      <b/>
      <sz val="15"/>
      <color rgb="FF000000"/>
      <name val="Times New Roman"/>
      <family val="1"/>
      <charset val="186"/>
    </font>
    <font>
      <b/>
      <sz val="17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name val="Calibri"/>
      <family val="2"/>
      <charset val="186"/>
    </font>
    <font>
      <sz val="15"/>
      <color rgb="FF000000"/>
      <name val="Quattrocento Sans"/>
    </font>
    <font>
      <sz val="15"/>
      <color theme="1"/>
      <name val="Times New Roman"/>
      <family val="1"/>
      <charset val="186"/>
    </font>
    <font>
      <b/>
      <sz val="15"/>
      <color theme="1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5"/>
      <color rgb="FF000000"/>
      <name val="Times New Roman"/>
      <family val="1"/>
      <charset val="186"/>
    </font>
    <font>
      <b/>
      <sz val="17"/>
      <color rgb="FF000000"/>
      <name val="Times New Roman"/>
      <family val="1"/>
      <charset val="186"/>
    </font>
    <font>
      <b/>
      <sz val="15"/>
      <color rgb="FF000000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5"/>
      <color theme="1"/>
      <name val="Calibri"/>
      <family val="2"/>
      <charset val="186"/>
    </font>
    <font>
      <sz val="14"/>
      <color rgb="FF000000"/>
      <name val="Times New Roman"/>
    </font>
    <font>
      <b/>
      <sz val="15"/>
      <color theme="1"/>
      <name val="Times New Roman"/>
    </font>
    <font>
      <sz val="15"/>
      <color theme="1"/>
      <name val="Times New Roman"/>
    </font>
    <font>
      <sz val="11"/>
      <name val="Calibri"/>
    </font>
    <font>
      <b/>
      <sz val="15"/>
      <color rgb="FF000000"/>
      <name val="Times New Roman"/>
    </font>
    <font>
      <b/>
      <sz val="12"/>
      <color rgb="FF000000"/>
      <name val="Times New Roman"/>
    </font>
    <font>
      <b/>
      <sz val="17"/>
      <color rgb="FF000000"/>
      <name val="Times New Roman"/>
    </font>
    <font>
      <sz val="15"/>
      <color rgb="FF000000"/>
      <name val="Times New Roman"/>
    </font>
    <font>
      <sz val="12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5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165" fontId="7" fillId="0" borderId="5" xfId="0" applyNumberFormat="1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45" fontId="7" fillId="4" borderId="9" xfId="0" applyNumberFormat="1" applyFont="1" applyFill="1" applyBorder="1" applyAlignment="1">
      <alignment horizontal="center" vertical="center"/>
    </xf>
    <xf numFmtId="165" fontId="7" fillId="4" borderId="9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1" fillId="0" borderId="0" xfId="0" applyFont="1" applyAlignment="1">
      <alignment vertical="top"/>
    </xf>
    <xf numFmtId="1" fontId="14" fillId="0" borderId="9" xfId="0" applyNumberFormat="1" applyFont="1" applyBorder="1" applyAlignment="1">
      <alignment vertical="center"/>
    </xf>
    <xf numFmtId="1" fontId="7" fillId="0" borderId="1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1" fontId="14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6" fillId="0" borderId="1" xfId="0" applyFont="1" applyBorder="1" applyAlignment="1">
      <alignment horizontal="center" vertical="center"/>
    </xf>
    <xf numFmtId="165" fontId="17" fillId="4" borderId="1" xfId="0" applyNumberFormat="1" applyFont="1" applyFill="1" applyBorder="1" applyAlignment="1">
      <alignment horizontal="center" vertical="center"/>
    </xf>
    <xf numFmtId="45" fontId="17" fillId="4" borderId="1" xfId="0" applyNumberFormat="1" applyFont="1" applyFill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1" fillId="0" borderId="0" xfId="0" applyFont="1"/>
    <xf numFmtId="164" fontId="19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165" fontId="17" fillId="4" borderId="9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/>
    </xf>
    <xf numFmtId="165" fontId="17" fillId="4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65" fontId="17" fillId="0" borderId="11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3" borderId="0" xfId="0" applyFont="1" applyFill="1" applyAlignment="1">
      <alignment horizontal="center" vertical="center" wrapText="1"/>
    </xf>
    <xf numFmtId="0" fontId="5" fillId="0" borderId="8" xfId="0" applyFont="1" applyBorder="1"/>
    <xf numFmtId="0" fontId="3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" fillId="3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1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8" fillId="0" borderId="8" xfId="0" applyFont="1" applyBorder="1"/>
    <xf numFmtId="0" fontId="4" fillId="3" borderId="4" xfId="0" applyFont="1" applyFill="1" applyBorder="1" applyAlignment="1">
      <alignment horizontal="center" vertical="center"/>
    </xf>
    <xf numFmtId="0" fontId="25" fillId="0" borderId="8" xfId="0" applyFont="1" applyBorder="1"/>
    <xf numFmtId="0" fontId="19" fillId="3" borderId="4" xfId="0" applyFont="1" applyFill="1" applyBorder="1" applyAlignment="1">
      <alignment horizontal="center" vertical="center" textRotation="90" wrapText="1"/>
    </xf>
    <xf numFmtId="0" fontId="19" fillId="3" borderId="5" xfId="0" applyFont="1" applyFill="1" applyBorder="1" applyAlignment="1">
      <alignment horizontal="center" vertical="center"/>
    </xf>
    <xf numFmtId="0" fontId="18" fillId="0" borderId="7" xfId="0" applyFont="1" applyBorder="1"/>
    <xf numFmtId="0" fontId="19" fillId="3" borderId="8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ownloads/ITT_rezult&#257;ti_C_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ITT_rezult&#257;ti_P_A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T C grupa"/>
      <sheetName val="C grupa Mezgli"/>
      <sheetName val="C grupa Kopvērtējums"/>
      <sheetName val="D grupa ITT"/>
      <sheetName val="D grupa ITT Mezgli"/>
      <sheetName val="D grupa ITT Kopvērtējums"/>
    </sheetNames>
    <sheetDataSet>
      <sheetData sheetId="0" refreshError="1"/>
      <sheetData sheetId="1">
        <row r="10">
          <cell r="G10">
            <v>1.1574074074074075E-4</v>
          </cell>
        </row>
        <row r="11">
          <cell r="G11">
            <v>2.3148148148148149E-4</v>
          </cell>
        </row>
        <row r="12">
          <cell r="G12">
            <v>1.1574074074074075E-4</v>
          </cell>
        </row>
        <row r="13">
          <cell r="G13">
            <v>3.4722222222222224E-4</v>
          </cell>
        </row>
        <row r="14">
          <cell r="G14">
            <v>1.1574074074074075E-4</v>
          </cell>
        </row>
        <row r="15">
          <cell r="G15">
            <v>1.1574074074074075E-4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1.1574074074074075E-4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1.1574074074074075E-4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3.4722222222222224E-4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T P grupa"/>
      <sheetName val="P grupa Mezgli"/>
      <sheetName val="P grupa Kopvērtējums"/>
      <sheetName val="A grupa ITT"/>
      <sheetName val="A grupa Mezgli"/>
      <sheetName val="A grupa Kopvērtējums"/>
      <sheetName val="B grupa ITT"/>
      <sheetName val="B grupa Mezgli"/>
      <sheetName val="B grupa Kopvērtējums"/>
    </sheetNames>
    <sheetDataSet>
      <sheetData sheetId="0"/>
      <sheetData sheetId="1">
        <row r="10">
          <cell r="H10">
            <v>9.3750000000000007E-4</v>
          </cell>
        </row>
        <row r="11">
          <cell r="H11">
            <v>1.3310185185185185E-3</v>
          </cell>
        </row>
        <row r="12">
          <cell r="H12">
            <v>1.0185185185185186E-3</v>
          </cell>
        </row>
        <row r="13">
          <cell r="H13">
            <v>2.3148148148148147E-3</v>
          </cell>
        </row>
        <row r="14">
          <cell r="H14">
            <v>1.0995370370370371E-3</v>
          </cell>
        </row>
        <row r="15">
          <cell r="H15">
            <v>7.9861111111111105E-4</v>
          </cell>
        </row>
        <row r="16">
          <cell r="H16">
            <v>9.4907407407407408E-4</v>
          </cell>
        </row>
        <row r="17">
          <cell r="H17">
            <v>1.0648148148148147E-3</v>
          </cell>
        </row>
        <row r="18">
          <cell r="H18">
            <v>1.423611111111111E-3</v>
          </cell>
        </row>
        <row r="19">
          <cell r="H19">
            <v>0.95901620370370377</v>
          </cell>
        </row>
        <row r="20">
          <cell r="H20">
            <v>0.95917824074074076</v>
          </cell>
        </row>
        <row r="21">
          <cell r="H21">
            <v>0.95929398148148148</v>
          </cell>
        </row>
        <row r="22">
          <cell r="H22">
            <v>0.95929398148148148</v>
          </cell>
        </row>
      </sheetData>
      <sheetData sheetId="2"/>
      <sheetData sheetId="3"/>
      <sheetData sheetId="4">
        <row r="10">
          <cell r="H10">
            <v>1.0300925925925926E-3</v>
          </cell>
        </row>
        <row r="11">
          <cell r="H11">
            <v>4.313657407407407E-2</v>
          </cell>
        </row>
        <row r="12">
          <cell r="H12">
            <v>8.5833333333333331E-2</v>
          </cell>
        </row>
        <row r="13">
          <cell r="H13">
            <v>0.12663194444444445</v>
          </cell>
        </row>
        <row r="14">
          <cell r="H14">
            <v>0.16787037037037036</v>
          </cell>
        </row>
        <row r="15">
          <cell r="H15">
            <v>0.20988425925925924</v>
          </cell>
        </row>
        <row r="16">
          <cell r="H16">
            <v>0.25100694444444444</v>
          </cell>
        </row>
        <row r="17">
          <cell r="H17">
            <v>0.29234953703703703</v>
          </cell>
        </row>
        <row r="18">
          <cell r="H18">
            <v>0.33473379629629629</v>
          </cell>
        </row>
        <row r="19">
          <cell r="H19">
            <v>0.3759953703703704</v>
          </cell>
        </row>
        <row r="20">
          <cell r="H20">
            <v>0.41813657407407406</v>
          </cell>
        </row>
        <row r="21">
          <cell r="H21">
            <v>0.45925925925925926</v>
          </cell>
        </row>
        <row r="22">
          <cell r="H22">
            <v>0.50164351851851852</v>
          </cell>
        </row>
      </sheetData>
      <sheetData sheetId="5"/>
      <sheetData sheetId="6"/>
      <sheetData sheetId="7">
        <row r="10">
          <cell r="H10">
            <v>1.4814814814814814E-3</v>
          </cell>
        </row>
        <row r="11">
          <cell r="H11">
            <v>2.1412037037037038E-3</v>
          </cell>
        </row>
        <row r="12">
          <cell r="H12">
            <v>9.6064814814814808E-4</v>
          </cell>
        </row>
        <row r="13">
          <cell r="H13">
            <v>1.2384259259259258E-3</v>
          </cell>
        </row>
        <row r="14">
          <cell r="H14">
            <v>1.3888888888888889E-3</v>
          </cell>
        </row>
        <row r="15">
          <cell r="H15">
            <v>1.6666666666666668E-3</v>
          </cell>
        </row>
        <row r="16">
          <cell r="H16">
            <v>1.1574074074074073E-3</v>
          </cell>
        </row>
        <row r="17">
          <cell r="H17">
            <v>1.5393518518518519E-3</v>
          </cell>
        </row>
        <row r="18">
          <cell r="H18">
            <v>1.9560185185185184E-3</v>
          </cell>
        </row>
        <row r="19">
          <cell r="H19">
            <v>1.0300925925925926E-3</v>
          </cell>
        </row>
        <row r="20">
          <cell r="H20">
            <v>1.1689814814814816E-3</v>
          </cell>
        </row>
        <row r="21">
          <cell r="H21">
            <v>1.4930555555555556E-3</v>
          </cell>
        </row>
        <row r="22">
          <cell r="H22">
            <v>1.6666666666666668E-3</v>
          </cell>
        </row>
        <row r="23">
          <cell r="H23">
            <v>1.6666666666666668E-3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99"/>
  <sheetViews>
    <sheetView topLeftCell="A43" zoomScale="85" zoomScaleNormal="85" workbookViewId="0">
      <selection activeCell="C44" sqref="C44:C45"/>
    </sheetView>
  </sheetViews>
  <sheetFormatPr defaultColWidth="14.44140625" defaultRowHeight="14.4"/>
  <cols>
    <col min="1" max="1" width="8.6640625" customWidth="1"/>
    <col min="2" max="2" width="17.6640625" customWidth="1"/>
    <col min="3" max="3" width="31.109375" customWidth="1"/>
    <col min="4" max="15" width="17.6640625" customWidth="1"/>
    <col min="16" max="27" width="8.6640625" customWidth="1"/>
  </cols>
  <sheetData>
    <row r="1" spans="2:15" ht="14.25" customHeight="1"/>
    <row r="2" spans="2:15" ht="14.25" customHeight="1"/>
    <row r="3" spans="2:15" ht="14.25" customHeight="1">
      <c r="F3" s="77" t="s">
        <v>27</v>
      </c>
      <c r="G3" s="77"/>
      <c r="H3" s="77"/>
      <c r="I3" s="77"/>
      <c r="J3" s="77"/>
      <c r="K3" s="77"/>
      <c r="L3" s="77"/>
      <c r="M3" s="77"/>
    </row>
    <row r="4" spans="2:15" ht="14.25" customHeight="1">
      <c r="F4" s="77"/>
      <c r="G4" s="77"/>
      <c r="H4" s="77"/>
      <c r="I4" s="77"/>
      <c r="J4" s="77"/>
      <c r="K4" s="77"/>
      <c r="L4" s="77"/>
      <c r="M4" s="77"/>
    </row>
    <row r="5" spans="2:15" ht="54.6" customHeight="1">
      <c r="C5" s="1" t="s">
        <v>0</v>
      </c>
      <c r="D5" s="2">
        <v>10</v>
      </c>
      <c r="F5" s="77"/>
      <c r="G5" s="77"/>
      <c r="H5" s="77"/>
      <c r="I5" s="77"/>
      <c r="J5" s="77"/>
      <c r="K5" s="77"/>
      <c r="L5" s="77"/>
      <c r="M5" s="77"/>
    </row>
    <row r="6" spans="2:15" ht="14.25" customHeigh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ht="14.25" customHeight="1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 ht="14.25" customHeight="1">
      <c r="B8" s="69" t="s">
        <v>1</v>
      </c>
      <c r="C8" s="69" t="s">
        <v>2</v>
      </c>
      <c r="D8" s="73" t="s">
        <v>3</v>
      </c>
      <c r="E8" s="79" t="s">
        <v>4</v>
      </c>
      <c r="F8" s="80"/>
      <c r="G8" s="80"/>
      <c r="H8" s="80"/>
      <c r="I8" s="80"/>
      <c r="J8" s="81"/>
      <c r="K8" s="71" t="s">
        <v>5</v>
      </c>
      <c r="L8" s="82" t="s">
        <v>14</v>
      </c>
      <c r="M8" s="82" t="s">
        <v>10</v>
      </c>
      <c r="N8" s="82" t="s">
        <v>15</v>
      </c>
      <c r="O8" s="73" t="s">
        <v>7</v>
      </c>
    </row>
    <row r="9" spans="2:15" ht="44.25" customHeight="1">
      <c r="B9" s="76"/>
      <c r="C9" s="76"/>
      <c r="D9" s="76"/>
      <c r="E9" s="7" t="s">
        <v>23</v>
      </c>
      <c r="F9" s="7" t="s">
        <v>13</v>
      </c>
      <c r="G9" s="7" t="s">
        <v>24</v>
      </c>
      <c r="H9" s="7" t="s">
        <v>8</v>
      </c>
      <c r="I9" s="7" t="s">
        <v>25</v>
      </c>
      <c r="J9" s="7" t="s">
        <v>26</v>
      </c>
      <c r="K9" s="76"/>
      <c r="L9" s="76"/>
      <c r="M9" s="76"/>
      <c r="N9" s="76"/>
      <c r="O9" s="76"/>
    </row>
    <row r="10" spans="2:15" ht="44.25" customHeight="1">
      <c r="B10" s="8">
        <v>1</v>
      </c>
      <c r="C10" s="1" t="s">
        <v>18</v>
      </c>
      <c r="D10" s="9">
        <v>5.5902777777777782E-3</v>
      </c>
      <c r="E10" s="10">
        <v>2</v>
      </c>
      <c r="F10" s="10">
        <v>7</v>
      </c>
      <c r="G10" s="10">
        <v>1</v>
      </c>
      <c r="H10" s="10">
        <v>1</v>
      </c>
      <c r="I10" s="10">
        <v>7</v>
      </c>
      <c r="J10" s="17">
        <v>3</v>
      </c>
      <c r="K10" s="11">
        <f>SUM(E10:J10)*$D$5/86400</f>
        <v>2.4305555555555556E-3</v>
      </c>
      <c r="L10" s="12">
        <f>D10+K10</f>
        <v>8.0208333333333347E-3</v>
      </c>
      <c r="M10" s="12">
        <f>'D grupa KTT'!G52</f>
        <v>3.5416666666666669E-3</v>
      </c>
      <c r="N10" s="12">
        <f>L10+M10</f>
        <v>1.1562500000000002E-2</v>
      </c>
      <c r="O10" s="13">
        <v>5</v>
      </c>
    </row>
    <row r="11" spans="2:15" ht="44.25" customHeight="1">
      <c r="B11" s="8">
        <v>2</v>
      </c>
      <c r="C11" s="1" t="s">
        <v>12</v>
      </c>
      <c r="D11" s="9">
        <v>3.5995370370370369E-3</v>
      </c>
      <c r="E11" s="10"/>
      <c r="F11" s="10">
        <v>3</v>
      </c>
      <c r="G11" s="10"/>
      <c r="H11" s="10"/>
      <c r="I11" s="16">
        <v>2</v>
      </c>
      <c r="J11" s="19"/>
      <c r="K11" s="11">
        <f t="shared" ref="K11:K16" si="0">SUM(E11:J11)*$D$5/86400</f>
        <v>5.7870370370370367E-4</v>
      </c>
      <c r="L11" s="12">
        <f t="shared" ref="L11:L16" si="1">D11+K11</f>
        <v>4.178240740740741E-3</v>
      </c>
      <c r="M11" s="12">
        <f>'D grupa KTT'!G53</f>
        <v>2.4074074074074076E-3</v>
      </c>
      <c r="N11" s="12">
        <f t="shared" ref="N11:N16" si="2">L11+M11</f>
        <v>6.5856481481481486E-3</v>
      </c>
      <c r="O11" s="13">
        <v>1</v>
      </c>
    </row>
    <row r="12" spans="2:15" ht="44.25" customHeight="1">
      <c r="B12" s="8">
        <v>3</v>
      </c>
      <c r="C12" s="1" t="s">
        <v>16</v>
      </c>
      <c r="D12" s="9">
        <v>7.1759259259259259E-3</v>
      </c>
      <c r="E12" s="10">
        <v>1</v>
      </c>
      <c r="F12" s="10">
        <v>11</v>
      </c>
      <c r="G12" s="10">
        <v>3</v>
      </c>
      <c r="H12" s="10">
        <v>16</v>
      </c>
      <c r="I12" s="10">
        <v>10</v>
      </c>
      <c r="J12" s="18"/>
      <c r="K12" s="11">
        <f t="shared" si="0"/>
        <v>4.7453703703703703E-3</v>
      </c>
      <c r="L12" s="12">
        <f t="shared" si="1"/>
        <v>1.1921296296296296E-2</v>
      </c>
      <c r="M12" s="12">
        <f>'D grupa KTT'!G54</f>
        <v>3.9351851851851848E-3</v>
      </c>
      <c r="N12" s="12">
        <f t="shared" si="2"/>
        <v>1.5856481481481482E-2</v>
      </c>
      <c r="O12" s="13">
        <v>6</v>
      </c>
    </row>
    <row r="13" spans="2:15" ht="44.25" customHeight="1">
      <c r="B13" s="8">
        <v>4</v>
      </c>
      <c r="C13" s="1" t="s">
        <v>19</v>
      </c>
      <c r="D13" s="9">
        <v>2.9861111111111113E-3</v>
      </c>
      <c r="E13" s="10"/>
      <c r="F13" s="10">
        <v>3</v>
      </c>
      <c r="G13" s="10">
        <v>3</v>
      </c>
      <c r="H13" s="10">
        <v>6</v>
      </c>
      <c r="I13" s="10"/>
      <c r="J13" s="10">
        <v>3</v>
      </c>
      <c r="K13" s="11">
        <f t="shared" si="0"/>
        <v>1.736111111111111E-3</v>
      </c>
      <c r="L13" s="12">
        <f t="shared" si="1"/>
        <v>4.7222222222222223E-3</v>
      </c>
      <c r="M13" s="12">
        <f>'D grupa KTT'!G55</f>
        <v>2.0717592592592593E-3</v>
      </c>
      <c r="N13" s="12">
        <f t="shared" si="2"/>
        <v>6.7939814814814816E-3</v>
      </c>
      <c r="O13" s="13">
        <v>2</v>
      </c>
    </row>
    <row r="14" spans="2:15" ht="48.9" customHeight="1">
      <c r="B14" s="8">
        <v>5</v>
      </c>
      <c r="C14" s="1" t="s">
        <v>20</v>
      </c>
      <c r="D14" s="9">
        <v>5.8564814814814825E-3</v>
      </c>
      <c r="E14" s="10"/>
      <c r="F14" s="10">
        <v>6</v>
      </c>
      <c r="G14" s="10">
        <v>1</v>
      </c>
      <c r="H14" s="10">
        <v>7</v>
      </c>
      <c r="I14" s="16">
        <v>3</v>
      </c>
      <c r="J14" s="19"/>
      <c r="K14" s="11">
        <f t="shared" si="0"/>
        <v>1.9675925925925924E-3</v>
      </c>
      <c r="L14" s="12">
        <f t="shared" si="1"/>
        <v>7.8240740740740753E-3</v>
      </c>
      <c r="M14" s="12">
        <f>'D grupa KTT'!G56</f>
        <v>3.4143518518518516E-3</v>
      </c>
      <c r="N14" s="12">
        <f t="shared" si="2"/>
        <v>1.1238425925925926E-2</v>
      </c>
      <c r="O14" s="13">
        <v>4</v>
      </c>
    </row>
    <row r="15" spans="2:15" ht="45" customHeight="1">
      <c r="B15" s="8">
        <v>6</v>
      </c>
      <c r="C15" s="1" t="s">
        <v>21</v>
      </c>
      <c r="D15" s="9">
        <v>4.6296296296296302E-3</v>
      </c>
      <c r="E15" s="10">
        <v>1</v>
      </c>
      <c r="F15" s="10">
        <v>2</v>
      </c>
      <c r="G15" s="10">
        <v>3</v>
      </c>
      <c r="H15" s="10"/>
      <c r="I15" s="10">
        <v>5</v>
      </c>
      <c r="J15" s="18"/>
      <c r="K15" s="11">
        <f t="shared" si="0"/>
        <v>1.2731481481481483E-3</v>
      </c>
      <c r="L15" s="12">
        <f t="shared" si="1"/>
        <v>5.9027777777777785E-3</v>
      </c>
      <c r="M15" s="12">
        <f>'D grupa KTT'!G57</f>
        <v>2.9861111111111117E-3</v>
      </c>
      <c r="N15" s="12">
        <f t="shared" si="2"/>
        <v>8.8888888888888906E-3</v>
      </c>
      <c r="O15" s="13">
        <v>3</v>
      </c>
    </row>
    <row r="16" spans="2:15" ht="44.1" customHeight="1">
      <c r="B16" s="8">
        <v>7</v>
      </c>
      <c r="C16" s="1" t="s">
        <v>22</v>
      </c>
      <c r="D16" s="9">
        <v>7.8240740740740753E-3</v>
      </c>
      <c r="E16" s="10">
        <v>2</v>
      </c>
      <c r="F16" s="10">
        <v>9</v>
      </c>
      <c r="G16" s="10"/>
      <c r="H16" s="10">
        <v>14</v>
      </c>
      <c r="I16" s="10"/>
      <c r="J16" s="10">
        <v>3</v>
      </c>
      <c r="K16" s="11">
        <f t="shared" si="0"/>
        <v>3.2407407407407406E-3</v>
      </c>
      <c r="L16" s="12">
        <f t="shared" si="1"/>
        <v>1.1064814814814816E-2</v>
      </c>
      <c r="M16" s="12">
        <f>'D grupa KTT'!G58</f>
        <v>6.7824074074074089E-3</v>
      </c>
      <c r="N16" s="12">
        <f t="shared" si="2"/>
        <v>1.7847222222222223E-2</v>
      </c>
      <c r="O16" s="13">
        <v>7</v>
      </c>
    </row>
    <row r="18" spans="2:12" ht="14.25" customHeight="1"/>
    <row r="19" spans="2:12" ht="14.25" customHeight="1">
      <c r="B19" s="14" t="s">
        <v>11</v>
      </c>
      <c r="C19" s="20" t="s">
        <v>17</v>
      </c>
    </row>
    <row r="20" spans="2:12" ht="14.25" customHeight="1"/>
    <row r="21" spans="2:12" ht="14.25" customHeight="1"/>
    <row r="22" spans="2:12" ht="14.25" customHeight="1"/>
    <row r="23" spans="2:12" ht="14.25" customHeight="1">
      <c r="F23" s="77" t="s">
        <v>28</v>
      </c>
      <c r="G23" s="78"/>
      <c r="H23" s="78"/>
      <c r="I23" s="78"/>
    </row>
    <row r="24" spans="2:12" ht="14.25" customHeight="1">
      <c r="F24" s="78"/>
      <c r="G24" s="78"/>
      <c r="H24" s="78"/>
      <c r="I24" s="78"/>
    </row>
    <row r="25" spans="2:12" ht="14.25" customHeight="1">
      <c r="C25" s="1" t="s">
        <v>0</v>
      </c>
      <c r="D25" s="2">
        <v>10</v>
      </c>
      <c r="F25" s="78"/>
      <c r="G25" s="78"/>
      <c r="H25" s="78"/>
      <c r="I25" s="78"/>
    </row>
    <row r="26" spans="2:12" ht="14.25" customHeight="1"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2:12" ht="14.25" customHeight="1"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ht="24" customHeight="1">
      <c r="B28" s="69" t="s">
        <v>1</v>
      </c>
      <c r="C28" s="69" t="s">
        <v>2</v>
      </c>
      <c r="D28" s="73" t="s">
        <v>3</v>
      </c>
      <c r="E28" s="79" t="s">
        <v>4</v>
      </c>
      <c r="F28" s="80"/>
      <c r="G28" s="80"/>
      <c r="H28" s="80"/>
      <c r="I28" s="80"/>
      <c r="J28" s="81"/>
      <c r="K28" s="71" t="s">
        <v>5</v>
      </c>
      <c r="L28" s="71" t="s">
        <v>6</v>
      </c>
    </row>
    <row r="29" spans="2:12" ht="43.5" customHeight="1">
      <c r="B29" s="76"/>
      <c r="C29" s="76"/>
      <c r="D29" s="76"/>
      <c r="E29" s="7" t="s">
        <v>23</v>
      </c>
      <c r="F29" s="7" t="s">
        <v>13</v>
      </c>
      <c r="G29" s="7" t="s">
        <v>24</v>
      </c>
      <c r="H29" s="7" t="s">
        <v>8</v>
      </c>
      <c r="I29" s="7" t="s">
        <v>25</v>
      </c>
      <c r="J29" s="7" t="s">
        <v>26</v>
      </c>
      <c r="K29" s="76"/>
      <c r="L29" s="76"/>
    </row>
    <row r="30" spans="2:12" ht="42" customHeight="1">
      <c r="B30" s="8">
        <v>1</v>
      </c>
      <c r="C30" s="1" t="s">
        <v>18</v>
      </c>
      <c r="D30" s="9">
        <v>5.5902777777777782E-3</v>
      </c>
      <c r="E30" s="10">
        <v>2</v>
      </c>
      <c r="F30" s="10">
        <v>7</v>
      </c>
      <c r="G30" s="10">
        <v>1</v>
      </c>
      <c r="H30" s="10">
        <v>1</v>
      </c>
      <c r="I30" s="10">
        <v>7</v>
      </c>
      <c r="J30" s="17">
        <v>3</v>
      </c>
      <c r="K30" s="11">
        <f t="shared" ref="K30:K36" si="3">SUM(E30:J30)*$D$25/86400</f>
        <v>2.4305555555555556E-3</v>
      </c>
      <c r="L30" s="12">
        <f t="shared" ref="L30:L36" si="4">D30+K30</f>
        <v>8.0208333333333347E-3</v>
      </c>
    </row>
    <row r="31" spans="2:12" ht="42" customHeight="1">
      <c r="B31" s="8">
        <v>2</v>
      </c>
      <c r="C31" s="1" t="s">
        <v>12</v>
      </c>
      <c r="D31" s="9">
        <v>3.5995370370370369E-3</v>
      </c>
      <c r="E31" s="10"/>
      <c r="F31" s="10">
        <v>3</v>
      </c>
      <c r="G31" s="10"/>
      <c r="H31" s="10"/>
      <c r="I31" s="16">
        <v>2</v>
      </c>
      <c r="J31" s="19"/>
      <c r="K31" s="11">
        <f t="shared" si="3"/>
        <v>5.7870370370370367E-4</v>
      </c>
      <c r="L31" s="12">
        <f t="shared" si="4"/>
        <v>4.178240740740741E-3</v>
      </c>
    </row>
    <row r="32" spans="2:12" ht="42" customHeight="1">
      <c r="B32" s="8">
        <v>3</v>
      </c>
      <c r="C32" s="1" t="s">
        <v>16</v>
      </c>
      <c r="D32" s="9">
        <v>7.1759259259259259E-3</v>
      </c>
      <c r="E32" s="10">
        <v>1</v>
      </c>
      <c r="F32" s="10">
        <v>11</v>
      </c>
      <c r="G32" s="10">
        <v>3</v>
      </c>
      <c r="H32" s="10">
        <v>16</v>
      </c>
      <c r="I32" s="10">
        <v>10</v>
      </c>
      <c r="J32" s="18"/>
      <c r="K32" s="11">
        <f t="shared" si="3"/>
        <v>4.7453703703703703E-3</v>
      </c>
      <c r="L32" s="12">
        <f t="shared" si="4"/>
        <v>1.1921296296296296E-2</v>
      </c>
    </row>
    <row r="33" spans="2:12" ht="42" customHeight="1">
      <c r="B33" s="8">
        <v>4</v>
      </c>
      <c r="C33" s="1" t="s">
        <v>19</v>
      </c>
      <c r="D33" s="9">
        <v>2.9861111111111113E-3</v>
      </c>
      <c r="E33" s="10"/>
      <c r="F33" s="10">
        <v>3</v>
      </c>
      <c r="G33" s="10">
        <v>3</v>
      </c>
      <c r="H33" s="10">
        <v>6</v>
      </c>
      <c r="I33" s="10"/>
      <c r="J33" s="10">
        <v>3</v>
      </c>
      <c r="K33" s="11">
        <f t="shared" si="3"/>
        <v>1.736111111111111E-3</v>
      </c>
      <c r="L33" s="12">
        <f t="shared" si="4"/>
        <v>4.7222222222222223E-3</v>
      </c>
    </row>
    <row r="34" spans="2:12" ht="42" customHeight="1">
      <c r="B34" s="8">
        <v>5</v>
      </c>
      <c r="C34" s="1" t="s">
        <v>20</v>
      </c>
      <c r="D34" s="9">
        <v>5.8564814814814825E-3</v>
      </c>
      <c r="E34" s="10"/>
      <c r="F34" s="10">
        <v>6</v>
      </c>
      <c r="G34" s="10">
        <v>1</v>
      </c>
      <c r="H34" s="10">
        <v>7</v>
      </c>
      <c r="I34" s="16">
        <v>3</v>
      </c>
      <c r="J34" s="19"/>
      <c r="K34" s="11">
        <f t="shared" si="3"/>
        <v>1.9675925925925924E-3</v>
      </c>
      <c r="L34" s="12">
        <f t="shared" si="4"/>
        <v>7.8240740740740753E-3</v>
      </c>
    </row>
    <row r="35" spans="2:12" ht="42" customHeight="1">
      <c r="B35" s="8">
        <v>6</v>
      </c>
      <c r="C35" s="1" t="s">
        <v>21</v>
      </c>
      <c r="D35" s="9">
        <v>4.6296296296296302E-3</v>
      </c>
      <c r="E35" s="10">
        <v>1</v>
      </c>
      <c r="F35" s="10">
        <v>2</v>
      </c>
      <c r="G35" s="10">
        <v>3</v>
      </c>
      <c r="H35" s="10"/>
      <c r="I35" s="10">
        <v>5</v>
      </c>
      <c r="J35" s="18"/>
      <c r="K35" s="11">
        <f t="shared" si="3"/>
        <v>1.2731481481481483E-3</v>
      </c>
      <c r="L35" s="12">
        <f t="shared" si="4"/>
        <v>5.9027777777777785E-3</v>
      </c>
    </row>
    <row r="36" spans="2:12" ht="42" customHeight="1">
      <c r="B36" s="8">
        <v>7</v>
      </c>
      <c r="C36" s="1" t="s">
        <v>22</v>
      </c>
      <c r="D36" s="9">
        <v>7.8240740740740753E-3</v>
      </c>
      <c r="E36" s="10">
        <v>2</v>
      </c>
      <c r="F36" s="10">
        <v>9</v>
      </c>
      <c r="G36" s="10"/>
      <c r="H36" s="10">
        <v>14</v>
      </c>
      <c r="I36" s="10"/>
      <c r="J36" s="10">
        <v>3</v>
      </c>
      <c r="K36" s="11">
        <f t="shared" si="3"/>
        <v>3.2407407407407406E-3</v>
      </c>
      <c r="L36" s="12">
        <f t="shared" si="4"/>
        <v>1.1064814814814816E-2</v>
      </c>
    </row>
    <row r="37" spans="2:12" ht="14.25" customHeight="1"/>
    <row r="38" spans="2:12" ht="14.25" customHeight="1"/>
    <row r="39" spans="2:12" ht="14.25" customHeight="1"/>
    <row r="40" spans="2:12" ht="14.25" customHeight="1">
      <c r="B40" s="14" t="s">
        <v>11</v>
      </c>
      <c r="C40" s="20" t="s">
        <v>17</v>
      </c>
    </row>
    <row r="41" spans="2:12" ht="14.25" customHeight="1"/>
    <row r="42" spans="2:12" ht="14.25" customHeight="1"/>
    <row r="43" spans="2:12" ht="14.25" customHeight="1"/>
    <row r="44" spans="2:12" ht="14.25" customHeight="1">
      <c r="C44" s="75" t="s">
        <v>33</v>
      </c>
    </row>
    <row r="45" spans="2:12" ht="14.25" customHeight="1">
      <c r="C45" s="75"/>
      <c r="F45" s="29"/>
      <c r="G45" s="30"/>
      <c r="H45" s="30"/>
      <c r="I45" s="30"/>
    </row>
    <row r="46" spans="2:12" ht="14.25" customHeight="1">
      <c r="F46" s="30"/>
      <c r="G46" s="30"/>
      <c r="H46" s="30"/>
      <c r="I46" s="30"/>
    </row>
    <row r="47" spans="2:12" ht="14.25" customHeight="1">
      <c r="C47" s="1" t="s">
        <v>0</v>
      </c>
      <c r="D47" s="2">
        <v>10</v>
      </c>
      <c r="F47" s="30"/>
      <c r="G47" s="30"/>
      <c r="H47" s="30"/>
      <c r="I47" s="30"/>
    </row>
    <row r="48" spans="2:12" ht="14.25" customHeight="1">
      <c r="C48" s="3"/>
      <c r="D48" s="3"/>
      <c r="E48" s="3"/>
      <c r="F48" s="3"/>
      <c r="G48" s="3"/>
    </row>
    <row r="49" spans="2:7" ht="14.25" customHeight="1">
      <c r="B49" s="4"/>
      <c r="C49" s="5"/>
      <c r="D49" s="5"/>
      <c r="E49" s="5"/>
      <c r="F49" s="5"/>
      <c r="G49" s="5"/>
    </row>
    <row r="50" spans="2:7" ht="24.75" customHeight="1">
      <c r="B50" s="69" t="s">
        <v>1</v>
      </c>
      <c r="C50" s="69" t="s">
        <v>2</v>
      </c>
      <c r="D50" s="73" t="s">
        <v>3</v>
      </c>
      <c r="E50" s="6" t="s">
        <v>4</v>
      </c>
      <c r="F50" s="71" t="s">
        <v>5</v>
      </c>
      <c r="G50" s="71" t="s">
        <v>6</v>
      </c>
    </row>
    <row r="51" spans="2:7" ht="42.75" customHeight="1">
      <c r="B51" s="70"/>
      <c r="C51" s="70"/>
      <c r="D51" s="74"/>
      <c r="E51" s="22" t="s">
        <v>10</v>
      </c>
      <c r="F51" s="72"/>
      <c r="G51" s="72"/>
    </row>
    <row r="52" spans="2:7" ht="40.5" customHeight="1">
      <c r="B52" s="8">
        <v>1</v>
      </c>
      <c r="C52" s="1" t="s">
        <v>18</v>
      </c>
      <c r="D52" s="21">
        <v>3.425925925925926E-3</v>
      </c>
      <c r="E52" s="19">
        <v>1</v>
      </c>
      <c r="F52" s="23">
        <f t="shared" ref="F52:F58" si="5">SUM(E52:E52)*$D$47/86400</f>
        <v>1.1574074074074075E-4</v>
      </c>
      <c r="G52" s="24">
        <f t="shared" ref="G52:G58" si="6">D52+F52</f>
        <v>3.5416666666666669E-3</v>
      </c>
    </row>
    <row r="53" spans="2:7" ht="40.5" customHeight="1">
      <c r="B53" s="8">
        <v>2</v>
      </c>
      <c r="C53" s="1" t="s">
        <v>12</v>
      </c>
      <c r="D53" s="21">
        <v>2.4074074074074076E-3</v>
      </c>
      <c r="E53" s="19"/>
      <c r="F53" s="23">
        <f t="shared" si="5"/>
        <v>0</v>
      </c>
      <c r="G53" s="24">
        <f t="shared" si="6"/>
        <v>2.4074074074074076E-3</v>
      </c>
    </row>
    <row r="54" spans="2:7" ht="40.5" customHeight="1">
      <c r="B54" s="8">
        <v>3</v>
      </c>
      <c r="C54" s="1" t="s">
        <v>16</v>
      </c>
      <c r="D54" s="21">
        <v>3.7037037037037034E-3</v>
      </c>
      <c r="E54" s="19">
        <v>2</v>
      </c>
      <c r="F54" s="23">
        <f t="shared" si="5"/>
        <v>2.3148148148148149E-4</v>
      </c>
      <c r="G54" s="24">
        <f t="shared" si="6"/>
        <v>3.9351851851851848E-3</v>
      </c>
    </row>
    <row r="55" spans="2:7" ht="40.5" customHeight="1">
      <c r="B55" s="8">
        <v>4</v>
      </c>
      <c r="C55" s="1" t="s">
        <v>19</v>
      </c>
      <c r="D55" s="21">
        <v>1.9560185185185184E-3</v>
      </c>
      <c r="E55" s="19">
        <v>1</v>
      </c>
      <c r="F55" s="23">
        <f t="shared" si="5"/>
        <v>1.1574074074074075E-4</v>
      </c>
      <c r="G55" s="24">
        <f t="shared" si="6"/>
        <v>2.0717592592592593E-3</v>
      </c>
    </row>
    <row r="56" spans="2:7" ht="40.5" customHeight="1">
      <c r="B56" s="8">
        <v>5</v>
      </c>
      <c r="C56" s="1" t="s">
        <v>20</v>
      </c>
      <c r="D56" s="21">
        <v>2.8356481481481479E-3</v>
      </c>
      <c r="E56" s="19">
        <v>5</v>
      </c>
      <c r="F56" s="23">
        <f t="shared" si="5"/>
        <v>5.7870370370370367E-4</v>
      </c>
      <c r="G56" s="24">
        <f t="shared" si="6"/>
        <v>3.4143518518518516E-3</v>
      </c>
    </row>
    <row r="57" spans="2:7" ht="40.5" customHeight="1">
      <c r="B57" s="8">
        <v>6</v>
      </c>
      <c r="C57" s="1" t="s">
        <v>21</v>
      </c>
      <c r="D57" s="21">
        <v>2.8703703703703708E-3</v>
      </c>
      <c r="E57" s="19">
        <v>1</v>
      </c>
      <c r="F57" s="23">
        <f t="shared" si="5"/>
        <v>1.1574074074074075E-4</v>
      </c>
      <c r="G57" s="24">
        <f t="shared" si="6"/>
        <v>2.9861111111111117E-3</v>
      </c>
    </row>
    <row r="58" spans="2:7" ht="40.5" customHeight="1">
      <c r="B58" s="8">
        <v>7</v>
      </c>
      <c r="C58" s="1" t="s">
        <v>22</v>
      </c>
      <c r="D58" s="21">
        <v>5.8564814814814825E-3</v>
      </c>
      <c r="E58" s="19">
        <v>8</v>
      </c>
      <c r="F58" s="23">
        <f t="shared" si="5"/>
        <v>9.2592592592592596E-4</v>
      </c>
      <c r="G58" s="24">
        <f t="shared" si="6"/>
        <v>6.7824074074074089E-3</v>
      </c>
    </row>
    <row r="59" spans="2:7" ht="14.25" customHeight="1"/>
    <row r="60" spans="2:7" ht="14.25" customHeight="1"/>
    <row r="61" spans="2:7" ht="14.25" customHeight="1">
      <c r="B61" s="14" t="s">
        <v>11</v>
      </c>
      <c r="C61" s="20" t="s">
        <v>17</v>
      </c>
    </row>
    <row r="62" spans="2:7" ht="14.25" customHeight="1"/>
    <row r="63" spans="2:7" ht="14.25" customHeight="1"/>
    <row r="64" spans="2:7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23">
    <mergeCell ref="L8:L9"/>
    <mergeCell ref="O8:O9"/>
    <mergeCell ref="M8:M9"/>
    <mergeCell ref="N8:N9"/>
    <mergeCell ref="F3:M5"/>
    <mergeCell ref="B8:B9"/>
    <mergeCell ref="C8:C9"/>
    <mergeCell ref="D8:D9"/>
    <mergeCell ref="E8:J8"/>
    <mergeCell ref="K8:K9"/>
    <mergeCell ref="C44:C45"/>
    <mergeCell ref="K28:K29"/>
    <mergeCell ref="L28:L29"/>
    <mergeCell ref="F23:I25"/>
    <mergeCell ref="B28:B29"/>
    <mergeCell ref="C28:C29"/>
    <mergeCell ref="D28:D29"/>
    <mergeCell ref="E28:J28"/>
    <mergeCell ref="B50:B51"/>
    <mergeCell ref="G50:G51"/>
    <mergeCell ref="F50:F51"/>
    <mergeCell ref="D50:D51"/>
    <mergeCell ref="C50:C51"/>
  </mergeCells>
  <conditionalFormatting sqref="O10:O16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6"/>
  <sheetViews>
    <sheetView tabSelected="1" topLeftCell="D2" zoomScale="60" workbookViewId="0">
      <selection activeCell="X31" sqref="X31"/>
    </sheetView>
  </sheetViews>
  <sheetFormatPr defaultRowHeight="14.4"/>
  <cols>
    <col min="3" max="4" width="30.21875" customWidth="1"/>
    <col min="5" max="5" width="13.88671875" customWidth="1"/>
    <col min="6" max="6" width="13.5546875" customWidth="1"/>
    <col min="7" max="7" width="11" customWidth="1"/>
    <col min="8" max="10" width="13.5546875" customWidth="1"/>
    <col min="11" max="11" width="8.77734375" customWidth="1"/>
    <col min="12" max="12" width="9.109375" customWidth="1"/>
    <col min="13" max="13" width="13.44140625" customWidth="1"/>
    <col min="14" max="14" width="14.77734375" customWidth="1"/>
    <col min="15" max="15" width="17" customWidth="1"/>
    <col min="16" max="16" width="12.44140625" customWidth="1"/>
    <col min="18" max="19" width="4.6640625" customWidth="1"/>
    <col min="20" max="20" width="18.33203125" customWidth="1"/>
    <col min="21" max="21" width="30.6640625" customWidth="1"/>
    <col min="22" max="22" width="23.5546875" customWidth="1"/>
    <col min="23" max="23" width="13.88671875" customWidth="1"/>
    <col min="24" max="24" width="16.5546875" customWidth="1"/>
    <col min="25" max="25" width="12.5546875" customWidth="1"/>
    <col min="26" max="26" width="13.33203125" customWidth="1"/>
  </cols>
  <sheetData>
    <row r="1" spans="2:28">
      <c r="B1" s="77" t="s">
        <v>157</v>
      </c>
      <c r="C1" s="77"/>
      <c r="D1" s="77"/>
      <c r="E1" s="77"/>
      <c r="F1" s="77"/>
      <c r="G1" s="77"/>
    </row>
    <row r="2" spans="2:28">
      <c r="B2" s="77"/>
      <c r="C2" s="77"/>
      <c r="D2" s="77"/>
      <c r="E2" s="77"/>
      <c r="F2" s="77"/>
      <c r="G2" s="77"/>
      <c r="U2" s="97" t="s">
        <v>33</v>
      </c>
    </row>
    <row r="3" spans="2:28" ht="14.4" customHeight="1">
      <c r="B3" s="77"/>
      <c r="C3" s="77"/>
      <c r="D3" s="77"/>
      <c r="E3" s="77"/>
      <c r="F3" s="77"/>
      <c r="G3" s="77"/>
      <c r="H3" s="27"/>
      <c r="I3" s="27"/>
      <c r="J3" s="27"/>
      <c r="U3" s="98"/>
    </row>
    <row r="4" spans="2:28" ht="14.4" customHeight="1">
      <c r="G4" s="27"/>
      <c r="H4" s="27"/>
      <c r="I4" s="27"/>
      <c r="J4" s="27"/>
    </row>
    <row r="5" spans="2:28" ht="22.2" customHeight="1">
      <c r="C5" s="46" t="s">
        <v>0</v>
      </c>
      <c r="D5" s="45">
        <v>10</v>
      </c>
      <c r="G5" s="27"/>
      <c r="H5" s="27"/>
      <c r="I5" s="27"/>
      <c r="J5" s="27"/>
      <c r="U5" s="46" t="s">
        <v>0</v>
      </c>
      <c r="V5" s="45">
        <v>10</v>
      </c>
      <c r="Y5" s="27"/>
      <c r="Z5" s="27"/>
    </row>
    <row r="6" spans="2:28" ht="21"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U6" s="44"/>
      <c r="V6" s="44"/>
      <c r="W6" s="44"/>
      <c r="X6" s="44"/>
      <c r="Y6" s="44"/>
      <c r="Z6" s="44"/>
      <c r="AA6" s="27"/>
      <c r="AB6" s="27"/>
    </row>
    <row r="7" spans="2:28" ht="15.6" customHeight="1">
      <c r="B7" s="43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T7" s="43"/>
      <c r="U7" s="42"/>
      <c r="V7" s="42"/>
      <c r="W7" s="42"/>
      <c r="X7" s="42"/>
      <c r="Y7" s="42"/>
      <c r="Z7" s="42"/>
      <c r="AA7" s="27"/>
      <c r="AB7" s="27"/>
    </row>
    <row r="8" spans="2:28" ht="34.200000000000003" customHeight="1">
      <c r="B8" s="86" t="s">
        <v>1</v>
      </c>
      <c r="C8" s="69" t="s">
        <v>2</v>
      </c>
      <c r="D8" s="69" t="s">
        <v>84</v>
      </c>
      <c r="E8" s="90" t="s">
        <v>3</v>
      </c>
      <c r="F8" s="91" t="s">
        <v>4</v>
      </c>
      <c r="G8" s="92"/>
      <c r="H8" s="92"/>
      <c r="I8" s="92"/>
      <c r="J8" s="92"/>
      <c r="K8" s="92"/>
      <c r="L8" s="92"/>
      <c r="M8" s="94" t="s">
        <v>5</v>
      </c>
      <c r="N8" s="71" t="s">
        <v>14</v>
      </c>
      <c r="O8" s="71" t="s">
        <v>10</v>
      </c>
      <c r="P8" s="71" t="s">
        <v>15</v>
      </c>
      <c r="Q8" s="90" t="s">
        <v>7</v>
      </c>
      <c r="T8" s="86" t="s">
        <v>1</v>
      </c>
      <c r="U8" s="86" t="s">
        <v>2</v>
      </c>
      <c r="V8" s="69" t="s">
        <v>84</v>
      </c>
      <c r="W8" s="90" t="s">
        <v>3</v>
      </c>
      <c r="X8" s="41" t="s">
        <v>4</v>
      </c>
      <c r="Y8" s="56" t="s">
        <v>5</v>
      </c>
      <c r="Z8" s="56" t="s">
        <v>6</v>
      </c>
      <c r="AA8" s="27"/>
      <c r="AB8" s="27"/>
    </row>
    <row r="9" spans="2:28" ht="37.200000000000003" customHeight="1">
      <c r="B9" s="87"/>
      <c r="C9" s="87"/>
      <c r="D9" s="87"/>
      <c r="E9" s="87"/>
      <c r="F9" s="25" t="s">
        <v>13</v>
      </c>
      <c r="G9" s="25" t="s">
        <v>24</v>
      </c>
      <c r="H9" s="25" t="s">
        <v>8</v>
      </c>
      <c r="I9" s="25" t="s">
        <v>9</v>
      </c>
      <c r="J9" s="25" t="s">
        <v>36</v>
      </c>
      <c r="K9" s="25" t="s">
        <v>38</v>
      </c>
      <c r="L9" s="25" t="s">
        <v>23</v>
      </c>
      <c r="M9" s="87"/>
      <c r="N9" s="87"/>
      <c r="O9" s="87"/>
      <c r="P9" s="87"/>
      <c r="Q9" s="87"/>
      <c r="T9" s="93"/>
      <c r="U9" s="93"/>
      <c r="V9" s="70"/>
      <c r="W9" s="96"/>
      <c r="X9" s="25" t="s">
        <v>10</v>
      </c>
      <c r="Y9" s="55"/>
      <c r="Z9" s="55"/>
    </row>
    <row r="10" spans="2:28" ht="18" customHeight="1">
      <c r="B10" s="62">
        <v>1</v>
      </c>
      <c r="C10" s="46" t="s">
        <v>46</v>
      </c>
      <c r="D10" s="46" t="s">
        <v>143</v>
      </c>
      <c r="E10" s="63">
        <v>1.7824074074074072E-3</v>
      </c>
      <c r="F10" s="25"/>
      <c r="G10" s="7"/>
      <c r="H10" s="7"/>
      <c r="I10" s="7">
        <v>2</v>
      </c>
      <c r="J10" s="7"/>
      <c r="K10" s="40"/>
      <c r="L10" s="40"/>
      <c r="M10" s="38">
        <f t="shared" ref="M10:M22" si="0">SUM(F10:L10)*$D$5/86400</f>
        <v>2.3148148148148149E-4</v>
      </c>
      <c r="N10" s="37">
        <f t="shared" ref="N10:N22" si="1">E10+M10</f>
        <v>2.0138888888888888E-3</v>
      </c>
      <c r="O10" s="37">
        <f>'[2]P grupa Mezgli'!H10</f>
        <v>9.3750000000000007E-4</v>
      </c>
      <c r="P10" s="37">
        <f>N10+O10</f>
        <v>2.9513888888888888E-3</v>
      </c>
      <c r="Q10" s="36">
        <v>2</v>
      </c>
      <c r="T10" s="62">
        <v>1</v>
      </c>
      <c r="U10" s="46" t="s">
        <v>46</v>
      </c>
      <c r="V10" s="46" t="s">
        <v>143</v>
      </c>
      <c r="W10" s="39">
        <v>9.3750000000000007E-4</v>
      </c>
      <c r="X10" s="25"/>
      <c r="Y10" s="38">
        <f t="shared" ref="Y10:Y13" si="2">SUM(X10:X10)*$V$5/86400</f>
        <v>0</v>
      </c>
      <c r="Z10" s="37">
        <f>W10+Y10</f>
        <v>9.3750000000000007E-4</v>
      </c>
    </row>
    <row r="11" spans="2:28" ht="18" customHeight="1">
      <c r="B11" s="62">
        <v>2</v>
      </c>
      <c r="C11" s="46" t="s">
        <v>46</v>
      </c>
      <c r="D11" s="46" t="s">
        <v>144</v>
      </c>
      <c r="E11" s="63">
        <v>1.8634259259259261E-3</v>
      </c>
      <c r="F11" s="25"/>
      <c r="G11" s="7"/>
      <c r="H11" s="7"/>
      <c r="I11" s="7"/>
      <c r="J11" s="7"/>
      <c r="K11" s="40"/>
      <c r="L11" s="40"/>
      <c r="M11" s="38">
        <f>SUM(F11:L11)*$D$5/86400</f>
        <v>0</v>
      </c>
      <c r="N11" s="37">
        <f t="shared" si="1"/>
        <v>1.8634259259259261E-3</v>
      </c>
      <c r="O11" s="37">
        <f>'[2]P grupa Mezgli'!H11</f>
        <v>1.3310185185185185E-3</v>
      </c>
      <c r="P11" s="37">
        <f>N11+O11</f>
        <v>3.1944444444444446E-3</v>
      </c>
      <c r="Q11" s="36">
        <v>5</v>
      </c>
      <c r="T11" s="62">
        <v>2</v>
      </c>
      <c r="U11" s="46" t="s">
        <v>46</v>
      </c>
      <c r="V11" s="46" t="s">
        <v>144</v>
      </c>
      <c r="W11" s="39">
        <v>1.2152777777777778E-3</v>
      </c>
      <c r="X11" s="25">
        <v>1</v>
      </c>
      <c r="Y11" s="38">
        <f t="shared" si="2"/>
        <v>1.1574074074074075E-4</v>
      </c>
      <c r="Z11" s="37">
        <f>W11+Y11</f>
        <v>1.3310185185185185E-3</v>
      </c>
    </row>
    <row r="12" spans="2:28" ht="18" customHeight="1">
      <c r="B12" s="62">
        <v>3</v>
      </c>
      <c r="C12" s="46" t="s">
        <v>46</v>
      </c>
      <c r="D12" s="46" t="s">
        <v>145</v>
      </c>
      <c r="E12" s="63">
        <v>4.3449074074074077E-2</v>
      </c>
      <c r="F12" s="25"/>
      <c r="G12" s="7"/>
      <c r="H12" s="7">
        <v>8</v>
      </c>
      <c r="I12" s="7"/>
      <c r="J12" s="7"/>
      <c r="K12" s="40">
        <v>2</v>
      </c>
      <c r="L12" s="40"/>
      <c r="M12" s="38">
        <f t="shared" si="0"/>
        <v>1.1574074074074073E-3</v>
      </c>
      <c r="N12" s="37">
        <f t="shared" si="1"/>
        <v>4.4606481481481483E-2</v>
      </c>
      <c r="O12" s="37">
        <f>'[2]P grupa Mezgli'!H12</f>
        <v>1.0185185185185186E-3</v>
      </c>
      <c r="P12" s="37">
        <f t="shared" ref="P12:P22" si="3">N12+O12</f>
        <v>4.5624999999999999E-2</v>
      </c>
      <c r="Q12" s="36">
        <v>4</v>
      </c>
      <c r="T12" s="62">
        <v>3</v>
      </c>
      <c r="U12" s="46" t="s">
        <v>46</v>
      </c>
      <c r="V12" s="46" t="s">
        <v>145</v>
      </c>
      <c r="W12" s="39">
        <v>1.0185185185185186E-3</v>
      </c>
      <c r="X12" s="25"/>
      <c r="Y12" s="38">
        <f t="shared" si="2"/>
        <v>0</v>
      </c>
      <c r="Z12" s="37">
        <f t="shared" ref="Z12:Z22" si="4">W12+Y12</f>
        <v>1.0185185185185186E-3</v>
      </c>
    </row>
    <row r="13" spans="2:28" ht="18" customHeight="1">
      <c r="B13" s="62">
        <v>4</v>
      </c>
      <c r="C13" s="46" t="s">
        <v>46</v>
      </c>
      <c r="D13" s="46" t="s">
        <v>146</v>
      </c>
      <c r="E13" s="63">
        <v>8.5671296296296287E-2</v>
      </c>
      <c r="F13" s="25"/>
      <c r="G13" s="7"/>
      <c r="H13" s="7"/>
      <c r="I13" s="7"/>
      <c r="J13" s="7">
        <v>1</v>
      </c>
      <c r="K13" s="40">
        <v>2</v>
      </c>
      <c r="L13" s="40"/>
      <c r="M13" s="38">
        <f t="shared" si="0"/>
        <v>3.4722222222222224E-4</v>
      </c>
      <c r="N13" s="37">
        <f t="shared" si="1"/>
        <v>8.6018518518518508E-2</v>
      </c>
      <c r="O13" s="37">
        <f>'[2]P grupa Mezgli'!H13</f>
        <v>2.3148148148148147E-3</v>
      </c>
      <c r="P13" s="37">
        <f t="shared" si="3"/>
        <v>8.8333333333333319E-2</v>
      </c>
      <c r="Q13" s="36">
        <v>5</v>
      </c>
      <c r="T13" s="62">
        <v>4</v>
      </c>
      <c r="U13" s="46" t="s">
        <v>46</v>
      </c>
      <c r="V13" s="46" t="s">
        <v>146</v>
      </c>
      <c r="W13" s="39">
        <v>1.3888888888888889E-3</v>
      </c>
      <c r="X13" s="25">
        <v>8</v>
      </c>
      <c r="Y13" s="38">
        <f t="shared" si="2"/>
        <v>9.2592592592592596E-4</v>
      </c>
      <c r="Z13" s="37">
        <f t="shared" si="4"/>
        <v>2.3148148148148147E-3</v>
      </c>
    </row>
    <row r="14" spans="2:28" ht="18" customHeight="1">
      <c r="B14" s="62">
        <v>5</v>
      </c>
      <c r="C14" s="46" t="s">
        <v>12</v>
      </c>
      <c r="D14" s="46" t="s">
        <v>147</v>
      </c>
      <c r="E14" s="63">
        <v>0.21048611111111112</v>
      </c>
      <c r="F14" s="25"/>
      <c r="G14" s="7"/>
      <c r="H14" s="7"/>
      <c r="I14" s="7">
        <v>2</v>
      </c>
      <c r="J14" s="7"/>
      <c r="K14" s="40"/>
      <c r="L14" s="40"/>
      <c r="M14" s="38">
        <f t="shared" si="0"/>
        <v>2.3148148148148149E-4</v>
      </c>
      <c r="N14" s="37">
        <f t="shared" si="1"/>
        <v>0.2107175925925926</v>
      </c>
      <c r="O14" s="37">
        <f>'[2]P grupa Mezgli'!H14</f>
        <v>1.0995370370370371E-3</v>
      </c>
      <c r="P14" s="37">
        <f t="shared" si="3"/>
        <v>0.21181712962962962</v>
      </c>
      <c r="Q14" s="36">
        <v>7</v>
      </c>
      <c r="T14" s="62">
        <v>5</v>
      </c>
      <c r="U14" s="46" t="s">
        <v>12</v>
      </c>
      <c r="V14" s="46" t="s">
        <v>147</v>
      </c>
      <c r="W14" s="39">
        <v>1.0995370370370371E-3</v>
      </c>
      <c r="X14" s="25"/>
      <c r="Y14" s="38">
        <f t="shared" ref="Y14:Y22" si="5">SUM(X14:X14)*$V$5/86400</f>
        <v>0</v>
      </c>
      <c r="Z14" s="37">
        <f t="shared" si="4"/>
        <v>1.0995370370370371E-3</v>
      </c>
    </row>
    <row r="15" spans="2:28" ht="18" customHeight="1">
      <c r="B15" s="62">
        <v>6</v>
      </c>
      <c r="C15" s="46" t="s">
        <v>12</v>
      </c>
      <c r="D15" s="46" t="s">
        <v>148</v>
      </c>
      <c r="E15" s="63">
        <v>0.25177083333333333</v>
      </c>
      <c r="F15" s="25"/>
      <c r="G15" s="7"/>
      <c r="H15" s="7"/>
      <c r="I15" s="7"/>
      <c r="J15" s="7"/>
      <c r="K15" s="40"/>
      <c r="L15" s="40"/>
      <c r="M15" s="38">
        <f t="shared" si="0"/>
        <v>0</v>
      </c>
      <c r="N15" s="37">
        <f t="shared" si="1"/>
        <v>0.25177083333333333</v>
      </c>
      <c r="O15" s="37">
        <f>'[2]P grupa Mezgli'!H15</f>
        <v>7.9861111111111105E-4</v>
      </c>
      <c r="P15" s="37">
        <f t="shared" si="3"/>
        <v>0.25256944444444446</v>
      </c>
      <c r="Q15" s="36">
        <v>3</v>
      </c>
      <c r="T15" s="62">
        <v>6</v>
      </c>
      <c r="U15" s="46" t="s">
        <v>12</v>
      </c>
      <c r="V15" s="46" t="s">
        <v>148</v>
      </c>
      <c r="W15" s="39">
        <v>7.9861111111111105E-4</v>
      </c>
      <c r="X15" s="25"/>
      <c r="Y15" s="38">
        <f t="shared" si="5"/>
        <v>0</v>
      </c>
      <c r="Z15" s="37">
        <f t="shared" si="4"/>
        <v>7.9861111111111105E-4</v>
      </c>
    </row>
    <row r="16" spans="2:28" ht="18" customHeight="1">
      <c r="B16" s="62">
        <v>7</v>
      </c>
      <c r="C16" s="46" t="s">
        <v>47</v>
      </c>
      <c r="D16" s="46" t="s">
        <v>149</v>
      </c>
      <c r="E16" s="63">
        <v>0.29363425925925929</v>
      </c>
      <c r="F16" s="25">
        <v>1</v>
      </c>
      <c r="G16" s="7"/>
      <c r="H16" s="7"/>
      <c r="I16" s="7"/>
      <c r="J16" s="7"/>
      <c r="K16" s="40"/>
      <c r="L16" s="40"/>
      <c r="M16" s="38">
        <f t="shared" si="0"/>
        <v>1.1574074074074075E-4</v>
      </c>
      <c r="N16" s="37">
        <f t="shared" si="1"/>
        <v>0.29375000000000001</v>
      </c>
      <c r="O16" s="37">
        <f>'[2]P grupa Mezgli'!H16</f>
        <v>9.4907407407407408E-4</v>
      </c>
      <c r="P16" s="37">
        <f t="shared" si="3"/>
        <v>0.29469907407407409</v>
      </c>
      <c r="Q16" s="36">
        <v>3</v>
      </c>
      <c r="T16" s="62">
        <v>7</v>
      </c>
      <c r="U16" s="46" t="s">
        <v>47</v>
      </c>
      <c r="V16" s="46" t="s">
        <v>149</v>
      </c>
      <c r="W16" s="39">
        <v>9.4907407407407408E-4</v>
      </c>
      <c r="X16" s="25"/>
      <c r="Y16" s="38">
        <f t="shared" si="5"/>
        <v>0</v>
      </c>
      <c r="Z16" s="37">
        <f t="shared" si="4"/>
        <v>9.4907407407407408E-4</v>
      </c>
    </row>
    <row r="17" spans="2:26" ht="18" customHeight="1">
      <c r="B17" s="62">
        <v>8</v>
      </c>
      <c r="C17" s="46" t="s">
        <v>47</v>
      </c>
      <c r="D17" s="46" t="s">
        <v>150</v>
      </c>
      <c r="E17" s="63">
        <v>0.33549768518518519</v>
      </c>
      <c r="F17" s="25"/>
      <c r="G17" s="7"/>
      <c r="H17" s="7"/>
      <c r="I17" s="7"/>
      <c r="J17" s="7"/>
      <c r="K17" s="40">
        <v>1</v>
      </c>
      <c r="L17" s="40"/>
      <c r="M17" s="38">
        <f t="shared" si="0"/>
        <v>1.1574074074074075E-4</v>
      </c>
      <c r="N17" s="37">
        <f t="shared" si="1"/>
        <v>0.33561342592592591</v>
      </c>
      <c r="O17" s="37">
        <f>'[2]P grupa Mezgli'!H17</f>
        <v>1.0648148148148147E-3</v>
      </c>
      <c r="P17" s="37">
        <f t="shared" si="3"/>
        <v>0.33667824074074071</v>
      </c>
      <c r="Q17" s="36">
        <v>6</v>
      </c>
      <c r="T17" s="62">
        <v>8</v>
      </c>
      <c r="U17" s="46" t="s">
        <v>47</v>
      </c>
      <c r="V17" s="46" t="s">
        <v>150</v>
      </c>
      <c r="W17" s="39">
        <v>1.0648148148148147E-3</v>
      </c>
      <c r="X17" s="25"/>
      <c r="Y17" s="38">
        <f t="shared" si="5"/>
        <v>0</v>
      </c>
      <c r="Z17" s="37">
        <f t="shared" si="4"/>
        <v>1.0648148148148147E-3</v>
      </c>
    </row>
    <row r="18" spans="2:26" ht="18" customHeight="1">
      <c r="B18" s="62">
        <v>9</v>
      </c>
      <c r="C18" s="46" t="s">
        <v>47</v>
      </c>
      <c r="D18" s="46" t="s">
        <v>151</v>
      </c>
      <c r="E18" s="63">
        <v>0.37723379629629633</v>
      </c>
      <c r="F18" s="25"/>
      <c r="G18" s="7"/>
      <c r="H18" s="7"/>
      <c r="I18" s="7"/>
      <c r="J18" s="7"/>
      <c r="K18" s="40"/>
      <c r="L18" s="40"/>
      <c r="M18" s="38">
        <f t="shared" si="0"/>
        <v>0</v>
      </c>
      <c r="N18" s="37">
        <f t="shared" si="1"/>
        <v>0.37723379629629633</v>
      </c>
      <c r="O18" s="37">
        <f>'[2]P grupa Mezgli'!H18</f>
        <v>1.423611111111111E-3</v>
      </c>
      <c r="P18" s="37">
        <f t="shared" si="3"/>
        <v>0.37865740740740744</v>
      </c>
      <c r="Q18" s="36">
        <v>8</v>
      </c>
      <c r="T18" s="62">
        <v>9</v>
      </c>
      <c r="U18" s="46" t="s">
        <v>47</v>
      </c>
      <c r="V18" s="46" t="s">
        <v>151</v>
      </c>
      <c r="W18" s="39">
        <v>1.423611111111111E-3</v>
      </c>
      <c r="X18" s="25"/>
      <c r="Y18" s="38">
        <f t="shared" si="5"/>
        <v>0</v>
      </c>
      <c r="Z18" s="37">
        <f t="shared" si="4"/>
        <v>1.423611111111111E-3</v>
      </c>
    </row>
    <row r="19" spans="2:26" ht="18" customHeight="1">
      <c r="B19" s="62">
        <v>10</v>
      </c>
      <c r="C19" s="46" t="s">
        <v>48</v>
      </c>
      <c r="D19" s="46" t="s">
        <v>152</v>
      </c>
      <c r="E19" s="63">
        <v>0.41826388888888894</v>
      </c>
      <c r="F19" s="25"/>
      <c r="G19" s="7"/>
      <c r="H19" s="7"/>
      <c r="I19" s="7"/>
      <c r="J19" s="7"/>
      <c r="K19" s="40"/>
      <c r="L19" s="40"/>
      <c r="M19" s="38">
        <f t="shared" si="0"/>
        <v>0</v>
      </c>
      <c r="N19" s="37">
        <f t="shared" si="1"/>
        <v>0.41826388888888894</v>
      </c>
      <c r="O19" s="37">
        <f>'[2]P grupa Mezgli'!H19</f>
        <v>0.95901620370370377</v>
      </c>
      <c r="P19" s="37">
        <f t="shared" si="3"/>
        <v>1.3772800925925928</v>
      </c>
      <c r="Q19" s="36">
        <v>1</v>
      </c>
      <c r="T19" s="62">
        <v>10</v>
      </c>
      <c r="U19" s="46" t="s">
        <v>48</v>
      </c>
      <c r="V19" s="46" t="s">
        <v>152</v>
      </c>
      <c r="W19" s="39">
        <v>0.95901620370370377</v>
      </c>
      <c r="X19" s="25"/>
      <c r="Y19" s="38">
        <f t="shared" si="5"/>
        <v>0</v>
      </c>
      <c r="Z19" s="37">
        <f t="shared" si="4"/>
        <v>0.95901620370370377</v>
      </c>
    </row>
    <row r="20" spans="2:26" ht="18" customHeight="1">
      <c r="B20" s="62">
        <v>11</v>
      </c>
      <c r="C20" s="46" t="s">
        <v>48</v>
      </c>
      <c r="D20" s="46" t="s">
        <v>153</v>
      </c>
      <c r="E20" s="63">
        <v>0.46001157407407406</v>
      </c>
      <c r="F20" s="7"/>
      <c r="G20" s="7"/>
      <c r="H20" s="7"/>
      <c r="I20" s="7"/>
      <c r="J20" s="7"/>
      <c r="K20" s="7"/>
      <c r="L20" s="7"/>
      <c r="M20" s="38">
        <f t="shared" si="0"/>
        <v>0</v>
      </c>
      <c r="N20" s="37">
        <f t="shared" si="1"/>
        <v>0.46001157407407406</v>
      </c>
      <c r="O20" s="37">
        <f>'[2]P grupa Mezgli'!H20</f>
        <v>0.95917824074074076</v>
      </c>
      <c r="P20" s="37">
        <f t="shared" si="3"/>
        <v>1.4191898148148148</v>
      </c>
      <c r="Q20" s="36">
        <v>2</v>
      </c>
      <c r="T20" s="62">
        <v>11</v>
      </c>
      <c r="U20" s="46" t="s">
        <v>48</v>
      </c>
      <c r="V20" s="46" t="s">
        <v>153</v>
      </c>
      <c r="W20" s="39">
        <v>0.95917824074074076</v>
      </c>
      <c r="X20" s="25"/>
      <c r="Y20" s="38">
        <f t="shared" si="5"/>
        <v>0</v>
      </c>
      <c r="Z20" s="37">
        <f t="shared" si="4"/>
        <v>0.95917824074074076</v>
      </c>
    </row>
    <row r="21" spans="2:26" ht="18" customHeight="1">
      <c r="B21" s="62">
        <v>12</v>
      </c>
      <c r="C21" s="64" t="s">
        <v>48</v>
      </c>
      <c r="D21" s="46" t="s">
        <v>154</v>
      </c>
      <c r="E21" s="63">
        <v>0.50207175925925929</v>
      </c>
      <c r="F21" s="7"/>
      <c r="G21" s="7"/>
      <c r="H21" s="7"/>
      <c r="I21" s="7"/>
      <c r="J21" s="7"/>
      <c r="K21" s="7"/>
      <c r="L21" s="7"/>
      <c r="M21" s="38">
        <f t="shared" si="0"/>
        <v>0</v>
      </c>
      <c r="N21" s="37">
        <f t="shared" si="1"/>
        <v>0.50207175925925929</v>
      </c>
      <c r="O21" s="37">
        <f>'[2]P grupa Mezgli'!H21</f>
        <v>0.95929398148148148</v>
      </c>
      <c r="P21" s="37">
        <f t="shared" si="3"/>
        <v>1.4613657407407408</v>
      </c>
      <c r="Q21" s="36">
        <v>4</v>
      </c>
      <c r="T21" s="62">
        <v>12</v>
      </c>
      <c r="U21" s="64" t="s">
        <v>48</v>
      </c>
      <c r="V21" s="46" t="s">
        <v>154</v>
      </c>
      <c r="W21" s="39">
        <v>0.95929398148148148</v>
      </c>
      <c r="X21" s="25"/>
      <c r="Y21" s="38">
        <f t="shared" si="5"/>
        <v>0</v>
      </c>
      <c r="Z21" s="37">
        <f t="shared" si="4"/>
        <v>0.95929398148148148</v>
      </c>
    </row>
    <row r="22" spans="2:26" ht="18" customHeight="1">
      <c r="B22" s="65">
        <v>13</v>
      </c>
      <c r="C22" s="66" t="s">
        <v>155</v>
      </c>
      <c r="D22" s="67" t="s">
        <v>156</v>
      </c>
      <c r="E22" s="63">
        <v>0.50142361111111111</v>
      </c>
      <c r="F22" s="7"/>
      <c r="G22" s="7"/>
      <c r="H22" s="7"/>
      <c r="I22" s="7"/>
      <c r="J22" s="7"/>
      <c r="K22" s="7"/>
      <c r="L22" s="7"/>
      <c r="M22" s="38">
        <f t="shared" si="0"/>
        <v>0</v>
      </c>
      <c r="N22" s="37">
        <f t="shared" si="1"/>
        <v>0.50142361111111111</v>
      </c>
      <c r="O22" s="37">
        <f>'[2]P grupa Mezgli'!H22</f>
        <v>0.95929398148148148</v>
      </c>
      <c r="P22" s="37">
        <f t="shared" si="3"/>
        <v>1.4607175925925926</v>
      </c>
      <c r="Q22" s="36">
        <v>1</v>
      </c>
      <c r="T22" s="65">
        <v>13</v>
      </c>
      <c r="U22" s="66" t="s">
        <v>155</v>
      </c>
      <c r="V22" s="67" t="s">
        <v>156</v>
      </c>
      <c r="W22" s="39">
        <v>0.95929398148148148</v>
      </c>
      <c r="X22" s="68"/>
      <c r="Y22" s="38">
        <f t="shared" si="5"/>
        <v>0</v>
      </c>
      <c r="Z22" s="37">
        <f t="shared" si="4"/>
        <v>0.95929398148148148</v>
      </c>
    </row>
    <row r="26" spans="2:26" ht="18">
      <c r="B26" s="35" t="s">
        <v>11</v>
      </c>
      <c r="C26" s="14" t="s">
        <v>17</v>
      </c>
      <c r="D26" s="14"/>
    </row>
  </sheetData>
  <mergeCells count="16">
    <mergeCell ref="B1:G3"/>
    <mergeCell ref="U2:U3"/>
    <mergeCell ref="B8:B9"/>
    <mergeCell ref="C8:C9"/>
    <mergeCell ref="D8:D9"/>
    <mergeCell ref="E8:E9"/>
    <mergeCell ref="F8:L8"/>
    <mergeCell ref="M8:M9"/>
    <mergeCell ref="N8:N9"/>
    <mergeCell ref="O8:O9"/>
    <mergeCell ref="W8:W9"/>
    <mergeCell ref="V8:V9"/>
    <mergeCell ref="U8:U9"/>
    <mergeCell ref="T8:T9"/>
    <mergeCell ref="P8:P9"/>
    <mergeCell ref="Q8:Q9"/>
  </mergeCells>
  <conditionalFormatting sqref="Q10:Q21">
    <cfRule type="colorScale" priority="1">
      <colorScale>
        <cfvo type="min"/>
        <cfvo type="max"/>
        <color rgb="FF63BE7B"/>
        <color rgb="FFFCFCFF"/>
      </colorScale>
    </cfRule>
  </conditionalFormatting>
  <conditionalFormatting sqref="Q22">
    <cfRule type="colorScale" priority="2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95"/>
  <sheetViews>
    <sheetView topLeftCell="A4" zoomScale="70" zoomScaleNormal="70" workbookViewId="0">
      <selection activeCell="G55" sqref="G55"/>
    </sheetView>
  </sheetViews>
  <sheetFormatPr defaultColWidth="14.44140625" defaultRowHeight="14.4"/>
  <cols>
    <col min="1" max="1" width="8.6640625" customWidth="1"/>
    <col min="2" max="2" width="17.6640625" customWidth="1"/>
    <col min="3" max="3" width="31.109375" customWidth="1"/>
    <col min="4" max="16" width="17.6640625" customWidth="1"/>
    <col min="17" max="28" width="8.6640625" customWidth="1"/>
  </cols>
  <sheetData>
    <row r="1" spans="2:16" ht="14.25" customHeight="1">
      <c r="B1" s="77" t="s">
        <v>32</v>
      </c>
      <c r="C1" s="77"/>
      <c r="D1" s="77"/>
      <c r="E1" s="77"/>
      <c r="F1" s="77"/>
      <c r="G1" s="77"/>
      <c r="H1" s="27"/>
      <c r="I1" s="27"/>
    </row>
    <row r="2" spans="2:16" ht="14.25" customHeight="1">
      <c r="B2" s="77"/>
      <c r="C2" s="77"/>
      <c r="D2" s="77"/>
      <c r="E2" s="77"/>
      <c r="F2" s="77"/>
      <c r="G2" s="77"/>
      <c r="H2" s="27"/>
      <c r="I2" s="27"/>
    </row>
    <row r="3" spans="2:16" ht="14.25" customHeight="1">
      <c r="B3" s="77"/>
      <c r="C3" s="77"/>
      <c r="D3" s="77"/>
      <c r="E3" s="77"/>
      <c r="F3" s="77"/>
      <c r="G3" s="77"/>
      <c r="H3" s="27"/>
      <c r="I3" s="27"/>
    </row>
    <row r="4" spans="2:16" ht="14.25" customHeight="1">
      <c r="F4" s="28"/>
      <c r="G4" s="28"/>
      <c r="H4" s="28"/>
      <c r="I4" s="28"/>
    </row>
    <row r="5" spans="2:16" ht="54" customHeight="1">
      <c r="C5" s="1" t="s">
        <v>0</v>
      </c>
      <c r="D5" s="2">
        <v>10</v>
      </c>
      <c r="F5" s="28"/>
      <c r="G5" s="28"/>
      <c r="H5" s="28"/>
      <c r="I5" s="28"/>
    </row>
    <row r="6" spans="2:16" ht="14.25" customHeigh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6" ht="14.25" customHeight="1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ht="27" customHeight="1">
      <c r="B8" s="69" t="s">
        <v>1</v>
      </c>
      <c r="C8" s="69" t="s">
        <v>2</v>
      </c>
      <c r="D8" s="73" t="s">
        <v>3</v>
      </c>
      <c r="E8" s="79" t="s">
        <v>4</v>
      </c>
      <c r="F8" s="80"/>
      <c r="G8" s="80"/>
      <c r="H8" s="80"/>
      <c r="I8" s="80"/>
      <c r="J8" s="81"/>
      <c r="K8" s="81"/>
      <c r="L8" s="71" t="s">
        <v>5</v>
      </c>
      <c r="M8" s="82" t="s">
        <v>14</v>
      </c>
      <c r="N8" s="82" t="s">
        <v>10</v>
      </c>
      <c r="O8" s="82" t="s">
        <v>15</v>
      </c>
      <c r="P8" s="73" t="s">
        <v>7</v>
      </c>
    </row>
    <row r="9" spans="2:16" ht="44.25" customHeight="1">
      <c r="B9" s="76"/>
      <c r="C9" s="76"/>
      <c r="D9" s="76"/>
      <c r="E9" s="25" t="s">
        <v>23</v>
      </c>
      <c r="F9" s="7" t="s">
        <v>9</v>
      </c>
      <c r="G9" s="7" t="s">
        <v>26</v>
      </c>
      <c r="H9" s="7" t="s">
        <v>25</v>
      </c>
      <c r="I9" s="7" t="s">
        <v>13</v>
      </c>
      <c r="J9" s="7" t="s">
        <v>24</v>
      </c>
      <c r="K9" s="7" t="s">
        <v>8</v>
      </c>
      <c r="L9" s="76"/>
      <c r="M9" s="76"/>
      <c r="N9" s="76"/>
      <c r="O9" s="76"/>
      <c r="P9" s="76"/>
    </row>
    <row r="10" spans="2:16" ht="44.25" customHeight="1">
      <c r="B10" s="8">
        <v>1</v>
      </c>
      <c r="C10" s="1" t="s">
        <v>31</v>
      </c>
      <c r="D10" s="9">
        <v>7.2337962962962963E-3</v>
      </c>
      <c r="E10" s="10"/>
      <c r="F10" s="10"/>
      <c r="G10" s="10"/>
      <c r="H10" s="10">
        <v>1</v>
      </c>
      <c r="I10" s="10">
        <v>3</v>
      </c>
      <c r="J10" s="17"/>
      <c r="K10" s="17">
        <v>3</v>
      </c>
      <c r="L10" s="11">
        <f>SUM(E10:K10)*$D$5/86400</f>
        <v>8.1018518518518516E-4</v>
      </c>
      <c r="M10" s="12">
        <f>D10+L10</f>
        <v>8.0439814814814818E-3</v>
      </c>
      <c r="N10" s="12">
        <f>'C grupa KTT'!G44</f>
        <v>5.844907407407408E-3</v>
      </c>
      <c r="O10" s="12">
        <f>M10+N10</f>
        <v>1.388888888888889E-2</v>
      </c>
      <c r="P10" s="13">
        <v>5</v>
      </c>
    </row>
    <row r="11" spans="2:16" ht="44.25" customHeight="1">
      <c r="B11" s="8">
        <v>2</v>
      </c>
      <c r="C11" s="1" t="s">
        <v>18</v>
      </c>
      <c r="D11" s="9">
        <v>5.347222222222222E-3</v>
      </c>
      <c r="E11" s="10"/>
      <c r="F11" s="10"/>
      <c r="G11" s="10"/>
      <c r="H11" s="10"/>
      <c r="I11" s="16"/>
      <c r="J11" s="19"/>
      <c r="K11" s="19"/>
      <c r="L11" s="11">
        <f t="shared" ref="L11:L14" si="0">SUM(E11:K11)*$D$5/86400</f>
        <v>0</v>
      </c>
      <c r="M11" s="12">
        <f t="shared" ref="M11:M14" si="1">D11+L11</f>
        <v>5.347222222222222E-3</v>
      </c>
      <c r="N11" s="12">
        <f>'C grupa KTT'!G45</f>
        <v>2.2800925925925927E-3</v>
      </c>
      <c r="O11" s="12">
        <f t="shared" ref="O11:O14" si="2">M11+N11</f>
        <v>7.6273148148148142E-3</v>
      </c>
      <c r="P11" s="13">
        <f t="shared" ref="P11:P12" si="3">_xlfn.RANK.EQ(O11, $O$10:$O$12, 1)</f>
        <v>2</v>
      </c>
    </row>
    <row r="12" spans="2:16" ht="44.25" customHeight="1">
      <c r="B12" s="8">
        <v>3</v>
      </c>
      <c r="C12" s="1" t="s">
        <v>29</v>
      </c>
      <c r="D12" s="9">
        <v>4.7106481481481478E-3</v>
      </c>
      <c r="E12" s="10"/>
      <c r="F12" s="10"/>
      <c r="G12" s="10"/>
      <c r="H12" s="10">
        <v>1</v>
      </c>
      <c r="I12" s="10"/>
      <c r="J12" s="18"/>
      <c r="K12" s="18"/>
      <c r="L12" s="11">
        <f t="shared" si="0"/>
        <v>1.1574074074074075E-4</v>
      </c>
      <c r="M12" s="12">
        <f t="shared" si="1"/>
        <v>4.8263888888888887E-3</v>
      </c>
      <c r="N12" s="12">
        <f>'C grupa KTT'!G46</f>
        <v>2.627314814814815E-3</v>
      </c>
      <c r="O12" s="12">
        <f t="shared" si="2"/>
        <v>7.4537037037037037E-3</v>
      </c>
      <c r="P12" s="13">
        <f t="shared" si="3"/>
        <v>1</v>
      </c>
    </row>
    <row r="13" spans="2:16" ht="20.25" customHeight="1">
      <c r="B13" s="8">
        <v>4</v>
      </c>
      <c r="C13" s="1" t="s">
        <v>30</v>
      </c>
      <c r="D13" s="9">
        <v>4.7349537037037037E-2</v>
      </c>
      <c r="E13" s="10">
        <v>1</v>
      </c>
      <c r="F13" s="10"/>
      <c r="G13" s="10"/>
      <c r="H13" s="10">
        <v>3</v>
      </c>
      <c r="I13" s="10"/>
      <c r="J13" s="10">
        <v>3</v>
      </c>
      <c r="K13" s="10">
        <v>3</v>
      </c>
      <c r="L13" s="11">
        <f t="shared" si="0"/>
        <v>1.1574074074074073E-3</v>
      </c>
      <c r="M13" s="12">
        <f t="shared" si="1"/>
        <v>4.8506944444444443E-2</v>
      </c>
      <c r="N13" s="12">
        <f>'C grupa KTT'!G47</f>
        <v>4.3541666666666666E-2</v>
      </c>
      <c r="O13" s="12">
        <f t="shared" si="2"/>
        <v>9.2048611111111109E-2</v>
      </c>
      <c r="P13" s="13">
        <v>4</v>
      </c>
    </row>
    <row r="14" spans="2:16" ht="20.25" customHeight="1">
      <c r="B14" s="8">
        <v>5</v>
      </c>
      <c r="C14" s="1" t="s">
        <v>12</v>
      </c>
      <c r="D14" s="9">
        <v>8.8796296296296304E-2</v>
      </c>
      <c r="E14" s="10"/>
      <c r="F14" s="10"/>
      <c r="G14" s="10"/>
      <c r="H14" s="10"/>
      <c r="I14" s="10">
        <v>1</v>
      </c>
      <c r="J14" s="10">
        <v>1</v>
      </c>
      <c r="K14" s="10">
        <v>3</v>
      </c>
      <c r="L14" s="11">
        <f t="shared" si="0"/>
        <v>5.7870370370370367E-4</v>
      </c>
      <c r="M14" s="12">
        <f t="shared" si="1"/>
        <v>8.937500000000001E-2</v>
      </c>
      <c r="N14" s="12">
        <f>'C grupa KTT'!G48</f>
        <v>8.5983796296296308E-2</v>
      </c>
      <c r="O14" s="12">
        <f t="shared" si="2"/>
        <v>0.1753587962962963</v>
      </c>
      <c r="P14" s="13">
        <v>3</v>
      </c>
    </row>
    <row r="15" spans="2:16" ht="14.25" customHeight="1"/>
    <row r="16" spans="2:16" ht="14.25" customHeight="1">
      <c r="B16" s="14" t="s">
        <v>11</v>
      </c>
      <c r="C16" s="20" t="s">
        <v>17</v>
      </c>
    </row>
    <row r="17" spans="2:13" ht="14.25" customHeight="1"/>
    <row r="18" spans="2:13" ht="14.25" customHeight="1"/>
    <row r="19" spans="2:13" ht="14.25" customHeight="1">
      <c r="B19" s="77" t="s">
        <v>44</v>
      </c>
      <c r="C19" s="77"/>
      <c r="D19" s="77"/>
      <c r="E19" s="77"/>
      <c r="F19" s="77"/>
      <c r="G19" s="77"/>
    </row>
    <row r="20" spans="2:13" ht="14.25" customHeight="1">
      <c r="B20" s="77"/>
      <c r="C20" s="77"/>
      <c r="D20" s="77"/>
      <c r="E20" s="77"/>
      <c r="F20" s="77"/>
      <c r="G20" s="77"/>
    </row>
    <row r="21" spans="2:13" ht="1.5" customHeight="1">
      <c r="B21" s="77"/>
      <c r="C21" s="77"/>
      <c r="D21" s="77"/>
      <c r="E21" s="77"/>
      <c r="F21" s="77"/>
      <c r="G21" s="77"/>
    </row>
    <row r="22" spans="2:13" ht="14.25" customHeight="1"/>
    <row r="23" spans="2:13" ht="14.25" customHeight="1">
      <c r="C23" s="1" t="s">
        <v>0</v>
      </c>
      <c r="D23" s="2">
        <v>10</v>
      </c>
    </row>
    <row r="24" spans="2:13" ht="14.25" customHeight="1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2:13" ht="26.25" customHeight="1">
      <c r="B25" s="69" t="s">
        <v>1</v>
      </c>
      <c r="C25" s="69" t="s">
        <v>2</v>
      </c>
      <c r="D25" s="73" t="s">
        <v>3</v>
      </c>
      <c r="E25" s="79" t="s">
        <v>4</v>
      </c>
      <c r="F25" s="80"/>
      <c r="G25" s="80"/>
      <c r="H25" s="80"/>
      <c r="I25" s="80"/>
      <c r="J25" s="81"/>
      <c r="K25" s="81"/>
      <c r="L25" s="71" t="s">
        <v>5</v>
      </c>
      <c r="M25" s="71" t="s">
        <v>6</v>
      </c>
    </row>
    <row r="26" spans="2:13" ht="39.75" customHeight="1">
      <c r="B26" s="76"/>
      <c r="C26" s="76"/>
      <c r="D26" s="76"/>
      <c r="E26" s="25" t="s">
        <v>23</v>
      </c>
      <c r="F26" s="7" t="s">
        <v>9</v>
      </c>
      <c r="G26" s="7" t="s">
        <v>26</v>
      </c>
      <c r="H26" s="7" t="s">
        <v>25</v>
      </c>
      <c r="I26" s="7" t="s">
        <v>13</v>
      </c>
      <c r="J26" s="7" t="s">
        <v>24</v>
      </c>
      <c r="K26" s="7" t="s">
        <v>8</v>
      </c>
      <c r="L26" s="76"/>
      <c r="M26" s="76"/>
    </row>
    <row r="27" spans="2:13" ht="32.25" customHeight="1">
      <c r="B27" s="8">
        <v>1</v>
      </c>
      <c r="C27" s="1" t="s">
        <v>31</v>
      </c>
      <c r="D27" s="9">
        <v>7.2337962962962963E-3</v>
      </c>
      <c r="E27" s="10"/>
      <c r="F27" s="10"/>
      <c r="G27" s="10"/>
      <c r="H27" s="10">
        <v>1</v>
      </c>
      <c r="I27" s="10">
        <v>3</v>
      </c>
      <c r="J27" s="17"/>
      <c r="K27" s="17">
        <v>3</v>
      </c>
      <c r="L27" s="11">
        <f>SUM(E27:K27)*$D$23/86400</f>
        <v>8.1018518518518516E-4</v>
      </c>
      <c r="M27" s="12">
        <f>D27+L27</f>
        <v>8.0439814814814818E-3</v>
      </c>
    </row>
    <row r="28" spans="2:13" ht="32.25" customHeight="1">
      <c r="B28" s="8">
        <v>2</v>
      </c>
      <c r="C28" s="1" t="s">
        <v>18</v>
      </c>
      <c r="D28" s="9">
        <v>5.347222222222222E-3</v>
      </c>
      <c r="E28" s="10"/>
      <c r="F28" s="10"/>
      <c r="G28" s="10"/>
      <c r="H28" s="10"/>
      <c r="I28" s="16"/>
      <c r="J28" s="19"/>
      <c r="K28" s="19"/>
      <c r="L28" s="11">
        <f>SUM(E28:K28)*$D$23/86400</f>
        <v>0</v>
      </c>
      <c r="M28" s="12">
        <f>D28+L28</f>
        <v>5.347222222222222E-3</v>
      </c>
    </row>
    <row r="29" spans="2:13" ht="32.25" customHeight="1">
      <c r="B29" s="8">
        <v>3</v>
      </c>
      <c r="C29" s="1" t="s">
        <v>29</v>
      </c>
      <c r="D29" s="9">
        <v>4.7106481481481478E-3</v>
      </c>
      <c r="E29" s="10"/>
      <c r="F29" s="10"/>
      <c r="G29" s="10"/>
      <c r="H29" s="10">
        <v>1</v>
      </c>
      <c r="I29" s="10"/>
      <c r="J29" s="18"/>
      <c r="K29" s="18"/>
      <c r="L29" s="11">
        <f>SUM(E29:K29)*$D$23/86400</f>
        <v>1.1574074074074075E-4</v>
      </c>
      <c r="M29" s="12">
        <f>D29+L29</f>
        <v>4.8263888888888887E-3</v>
      </c>
    </row>
    <row r="30" spans="2:13" ht="32.25" customHeight="1">
      <c r="B30" s="8">
        <v>4</v>
      </c>
      <c r="C30" s="1" t="s">
        <v>30</v>
      </c>
      <c r="D30" s="9">
        <v>4.7349537037037037E-2</v>
      </c>
      <c r="E30" s="10">
        <v>1</v>
      </c>
      <c r="F30" s="10"/>
      <c r="G30" s="10"/>
      <c r="H30" s="10">
        <v>3</v>
      </c>
      <c r="I30" s="10"/>
      <c r="J30" s="10">
        <v>3</v>
      </c>
      <c r="K30" s="10">
        <v>3</v>
      </c>
      <c r="L30" s="11">
        <f>SUM(E30:K30)*$D$23/86400</f>
        <v>1.1574074074074073E-3</v>
      </c>
      <c r="M30" s="12">
        <f>D30+L30</f>
        <v>4.8506944444444443E-2</v>
      </c>
    </row>
    <row r="31" spans="2:13" ht="32.25" customHeight="1">
      <c r="B31" s="8">
        <v>5</v>
      </c>
      <c r="C31" s="1" t="s">
        <v>12</v>
      </c>
      <c r="D31" s="9">
        <v>8.8796296296296304E-2</v>
      </c>
      <c r="E31" s="10"/>
      <c r="F31" s="10"/>
      <c r="G31" s="10"/>
      <c r="H31" s="10"/>
      <c r="I31" s="10">
        <v>1</v>
      </c>
      <c r="J31" s="10">
        <v>1</v>
      </c>
      <c r="K31" s="10">
        <v>3</v>
      </c>
      <c r="L31" s="11">
        <f>SUM(E31:K31)*$D$23/86400</f>
        <v>5.7870370370370367E-4</v>
      </c>
      <c r="M31" s="12">
        <f>D31+L31</f>
        <v>8.937500000000001E-2</v>
      </c>
    </row>
    <row r="32" spans="2:13" ht="32.25" customHeight="1"/>
    <row r="33" spans="2:9" ht="14.25" customHeight="1">
      <c r="B33" s="14" t="s">
        <v>11</v>
      </c>
      <c r="C33" s="20" t="s">
        <v>17</v>
      </c>
    </row>
    <row r="34" spans="2:9" ht="14.25" customHeight="1"/>
    <row r="35" spans="2:9" ht="14.25" customHeight="1"/>
    <row r="36" spans="2:9" ht="14.25" customHeight="1">
      <c r="C36" s="75" t="s">
        <v>33</v>
      </c>
    </row>
    <row r="37" spans="2:9" ht="14.25" customHeight="1">
      <c r="C37" s="75"/>
      <c r="F37" s="29"/>
      <c r="G37" s="30"/>
      <c r="H37" s="30"/>
      <c r="I37" s="30"/>
    </row>
    <row r="38" spans="2:9" ht="14.25" customHeight="1">
      <c r="F38" s="30"/>
      <c r="G38" s="30"/>
      <c r="H38" s="30"/>
      <c r="I38" s="30"/>
    </row>
    <row r="39" spans="2:9" ht="14.25" customHeight="1">
      <c r="C39" s="1" t="s">
        <v>0</v>
      </c>
      <c r="D39" s="2">
        <v>10</v>
      </c>
      <c r="F39" s="30"/>
      <c r="G39" s="30"/>
      <c r="H39" s="30"/>
      <c r="I39" s="30"/>
    </row>
    <row r="40" spans="2:9" ht="14.25" customHeight="1">
      <c r="C40" s="3"/>
      <c r="D40" s="3"/>
      <c r="E40" s="3"/>
      <c r="F40" s="3"/>
      <c r="G40" s="3"/>
    </row>
    <row r="41" spans="2:9" ht="14.25" customHeight="1">
      <c r="B41" s="4"/>
      <c r="C41" s="5"/>
      <c r="D41" s="5"/>
      <c r="E41" s="5"/>
      <c r="F41" s="5"/>
      <c r="G41" s="5"/>
    </row>
    <row r="42" spans="2:9" ht="28.5" customHeight="1">
      <c r="B42" s="69" t="s">
        <v>1</v>
      </c>
      <c r="C42" s="69" t="s">
        <v>2</v>
      </c>
      <c r="D42" s="73" t="s">
        <v>3</v>
      </c>
      <c r="E42" s="6" t="s">
        <v>4</v>
      </c>
      <c r="F42" s="71" t="s">
        <v>5</v>
      </c>
      <c r="G42" s="71" t="s">
        <v>6</v>
      </c>
    </row>
    <row r="43" spans="2:9" ht="51.75" customHeight="1">
      <c r="B43" s="70"/>
      <c r="C43" s="70"/>
      <c r="D43" s="74"/>
      <c r="E43" s="15" t="s">
        <v>10</v>
      </c>
      <c r="F43" s="83"/>
      <c r="G43" s="83"/>
    </row>
    <row r="44" spans="2:9" ht="32.25" customHeight="1">
      <c r="B44" s="8">
        <v>1</v>
      </c>
      <c r="C44" s="1" t="s">
        <v>31</v>
      </c>
      <c r="D44" s="9">
        <v>5.0347222222222225E-3</v>
      </c>
      <c r="E44" s="10">
        <v>7</v>
      </c>
      <c r="F44" s="11">
        <f>SUM(E44:E44)*$D$39/86400</f>
        <v>8.1018518518518516E-4</v>
      </c>
      <c r="G44" s="12">
        <f>D44+F44</f>
        <v>5.844907407407408E-3</v>
      </c>
    </row>
    <row r="45" spans="2:9" ht="32.25" customHeight="1">
      <c r="B45" s="8">
        <v>2</v>
      </c>
      <c r="C45" s="1" t="s">
        <v>18</v>
      </c>
      <c r="D45" s="9">
        <v>2.1643518518518518E-3</v>
      </c>
      <c r="E45" s="10">
        <v>1</v>
      </c>
      <c r="F45" s="11">
        <f>SUM(E45:E45)*$D$39/86400</f>
        <v>1.1574074074074075E-4</v>
      </c>
      <c r="G45" s="12">
        <f>D45+F45</f>
        <v>2.2800925925925927E-3</v>
      </c>
    </row>
    <row r="46" spans="2:9" ht="32.25" customHeight="1">
      <c r="B46" s="8">
        <v>3</v>
      </c>
      <c r="C46" s="1" t="s">
        <v>29</v>
      </c>
      <c r="D46" s="9">
        <v>2.5115740740740741E-3</v>
      </c>
      <c r="E46" s="10">
        <v>1</v>
      </c>
      <c r="F46" s="11">
        <f>SUM(E46:E46)*$D$39/86400</f>
        <v>1.1574074074074075E-4</v>
      </c>
      <c r="G46" s="12">
        <f>D46+F46</f>
        <v>2.627314814814815E-3</v>
      </c>
    </row>
    <row r="47" spans="2:9" ht="32.25" customHeight="1">
      <c r="B47" s="8">
        <v>4</v>
      </c>
      <c r="C47" s="1" t="s">
        <v>30</v>
      </c>
      <c r="D47" s="9">
        <v>4.3541666666666666E-2</v>
      </c>
      <c r="E47" s="10"/>
      <c r="F47" s="11">
        <f>SUM(E47:E47)*$D$39/86400</f>
        <v>0</v>
      </c>
      <c r="G47" s="12">
        <f>D47+F47</f>
        <v>4.3541666666666666E-2</v>
      </c>
    </row>
    <row r="48" spans="2:9" ht="32.25" customHeight="1">
      <c r="B48" s="8">
        <v>5</v>
      </c>
      <c r="C48" s="1" t="s">
        <v>12</v>
      </c>
      <c r="D48" s="9">
        <v>8.5983796296296308E-2</v>
      </c>
      <c r="E48" s="10"/>
      <c r="F48" s="11">
        <f>SUM(E48:E48)*$D$39/86400</f>
        <v>0</v>
      </c>
      <c r="G48" s="12">
        <f>D48+F48</f>
        <v>8.5983796296296308E-2</v>
      </c>
    </row>
    <row r="49" spans="2:3" ht="14.25" customHeight="1"/>
    <row r="50" spans="2:3" ht="14.25" customHeight="1">
      <c r="B50" s="14" t="s">
        <v>11</v>
      </c>
      <c r="C50" s="20" t="s">
        <v>17</v>
      </c>
    </row>
    <row r="51" spans="2:3" ht="14.25" customHeight="1"/>
    <row r="52" spans="2:3" ht="14.25" customHeight="1"/>
    <row r="53" spans="2:3" ht="14.25" customHeight="1"/>
    <row r="54" spans="2:3" ht="14.25" customHeight="1"/>
    <row r="55" spans="2:3" ht="14.25" customHeight="1"/>
    <row r="56" spans="2:3" ht="14.25" customHeight="1"/>
    <row r="57" spans="2:3" ht="14.25" customHeight="1"/>
    <row r="58" spans="2:3" ht="14.25" customHeight="1"/>
    <row r="59" spans="2:3" ht="14.25" customHeight="1"/>
    <row r="60" spans="2:3" ht="14.25" customHeight="1"/>
    <row r="61" spans="2:3" ht="14.25" customHeight="1"/>
    <row r="62" spans="2:3" ht="14.25" customHeight="1"/>
    <row r="63" spans="2:3" ht="14.25" customHeight="1"/>
    <row r="64" spans="2:3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23">
    <mergeCell ref="L8:L9"/>
    <mergeCell ref="M8:M9"/>
    <mergeCell ref="N8:N9"/>
    <mergeCell ref="O8:O9"/>
    <mergeCell ref="P8:P9"/>
    <mergeCell ref="M25:M26"/>
    <mergeCell ref="B25:B26"/>
    <mergeCell ref="C25:C26"/>
    <mergeCell ref="D25:D26"/>
    <mergeCell ref="E25:K25"/>
    <mergeCell ref="L25:L26"/>
    <mergeCell ref="B19:G21"/>
    <mergeCell ref="B1:G3"/>
    <mergeCell ref="B42:B43"/>
    <mergeCell ref="C42:C43"/>
    <mergeCell ref="D42:D43"/>
    <mergeCell ref="F42:F43"/>
    <mergeCell ref="G42:G43"/>
    <mergeCell ref="C36:C37"/>
    <mergeCell ref="B8:B9"/>
    <mergeCell ref="C8:C9"/>
    <mergeCell ref="D8:D9"/>
    <mergeCell ref="E8:K8"/>
  </mergeCells>
  <conditionalFormatting sqref="P10:P14">
    <cfRule type="colorScale" priority="4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1"/>
  <sheetViews>
    <sheetView topLeftCell="A22" zoomScaleNormal="100" workbookViewId="0">
      <selection activeCell="C29" sqref="C29:C30"/>
    </sheetView>
  </sheetViews>
  <sheetFormatPr defaultRowHeight="14.4"/>
  <cols>
    <col min="2" max="2" width="18.109375" customWidth="1"/>
    <col min="3" max="3" width="18.33203125" customWidth="1"/>
    <col min="4" max="4" width="14.88671875" customWidth="1"/>
    <col min="5" max="5" width="15.88671875" customWidth="1"/>
    <col min="6" max="6" width="18.44140625" customWidth="1"/>
    <col min="7" max="7" width="13" customWidth="1"/>
    <col min="8" max="8" width="14" customWidth="1"/>
    <col min="9" max="9" width="13.88671875" customWidth="1"/>
    <col min="10" max="10" width="11.109375" customWidth="1"/>
    <col min="12" max="12" width="10.44140625" customWidth="1"/>
    <col min="13" max="13" width="12.5546875" customWidth="1"/>
    <col min="14" max="15" width="11.44140625" bestFit="1" customWidth="1"/>
  </cols>
  <sheetData>
    <row r="2" spans="1:16">
      <c r="D2" s="77" t="s">
        <v>34</v>
      </c>
      <c r="E2" s="77"/>
      <c r="F2" s="77"/>
      <c r="G2" s="77"/>
    </row>
    <row r="3" spans="1:16">
      <c r="D3" s="77"/>
      <c r="E3" s="77"/>
      <c r="F3" s="77"/>
      <c r="G3" s="77"/>
    </row>
    <row r="4" spans="1:16" ht="36" customHeight="1">
      <c r="D4" s="77"/>
      <c r="E4" s="77"/>
      <c r="F4" s="77"/>
      <c r="G4" s="77"/>
    </row>
    <row r="5" spans="1:16" ht="15" customHeight="1"/>
    <row r="6" spans="1:16" ht="38.4">
      <c r="B6" s="1" t="s">
        <v>0</v>
      </c>
      <c r="C6" s="2">
        <v>10</v>
      </c>
    </row>
    <row r="7" spans="1:16" ht="15.6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6" ht="19.5" customHeight="1">
      <c r="A8" s="69" t="s">
        <v>1</v>
      </c>
      <c r="B8" s="69" t="s">
        <v>2</v>
      </c>
      <c r="C8" s="73" t="s">
        <v>3</v>
      </c>
      <c r="D8" s="79" t="s">
        <v>4</v>
      </c>
      <c r="E8" s="84"/>
      <c r="F8" s="84"/>
      <c r="G8" s="84"/>
      <c r="H8" s="84"/>
      <c r="I8" s="84"/>
      <c r="J8" s="84"/>
      <c r="K8" s="85"/>
      <c r="L8" s="71" t="s">
        <v>5</v>
      </c>
      <c r="M8" s="71" t="s">
        <v>14</v>
      </c>
      <c r="N8" s="71" t="s">
        <v>10</v>
      </c>
      <c r="O8" s="71" t="s">
        <v>15</v>
      </c>
      <c r="P8" s="73" t="s">
        <v>7</v>
      </c>
    </row>
    <row r="9" spans="1:16" ht="48" customHeight="1">
      <c r="A9" s="70"/>
      <c r="B9" s="70"/>
      <c r="C9" s="74"/>
      <c r="D9" s="25" t="s">
        <v>13</v>
      </c>
      <c r="E9" s="25" t="s">
        <v>35</v>
      </c>
      <c r="F9" s="25" t="s">
        <v>36</v>
      </c>
      <c r="G9" s="25" t="s">
        <v>13</v>
      </c>
      <c r="H9" s="25" t="s">
        <v>37</v>
      </c>
      <c r="I9" s="25" t="s">
        <v>8</v>
      </c>
      <c r="J9" s="25" t="s">
        <v>38</v>
      </c>
      <c r="K9" s="25" t="s">
        <v>9</v>
      </c>
      <c r="L9" s="83"/>
      <c r="M9" s="83"/>
      <c r="N9" s="83"/>
      <c r="O9" s="83"/>
      <c r="P9" s="74"/>
    </row>
    <row r="10" spans="1:16" ht="36.75" customHeight="1">
      <c r="A10" s="8">
        <v>1</v>
      </c>
      <c r="B10" s="1" t="s">
        <v>12</v>
      </c>
      <c r="C10" s="9">
        <v>1.1736111111111109E-2</v>
      </c>
      <c r="D10" s="10"/>
      <c r="E10" s="10"/>
      <c r="F10" s="10"/>
      <c r="G10" s="10"/>
      <c r="H10" s="17"/>
      <c r="I10" s="17"/>
      <c r="J10" s="17"/>
      <c r="K10" s="10">
        <v>3</v>
      </c>
      <c r="L10" s="11">
        <f>SUM(D10:K10)*$C$6/86400</f>
        <v>3.4722222222222224E-4</v>
      </c>
      <c r="M10" s="12">
        <f>C10+L10</f>
        <v>1.2083333333333331E-2</v>
      </c>
      <c r="N10" s="12">
        <f>'B grupaKTT'!G36</f>
        <v>6.8287037037037036E-4</v>
      </c>
      <c r="O10" s="12">
        <f>M10+N10</f>
        <v>1.2766203703703701E-2</v>
      </c>
      <c r="P10" s="13">
        <v>1</v>
      </c>
    </row>
    <row r="11" spans="1:16" ht="36.75" customHeight="1">
      <c r="A11" s="8">
        <v>2</v>
      </c>
      <c r="B11" s="1" t="s">
        <v>16</v>
      </c>
      <c r="C11" s="9">
        <v>1.2870370370370372E-2</v>
      </c>
      <c r="D11" s="10">
        <v>1</v>
      </c>
      <c r="E11" s="10"/>
      <c r="F11" s="10"/>
      <c r="G11" s="10"/>
      <c r="H11" s="19"/>
      <c r="I11" s="19">
        <v>6</v>
      </c>
      <c r="J11" s="31">
        <v>1</v>
      </c>
      <c r="K11" s="32">
        <v>5</v>
      </c>
      <c r="L11" s="11">
        <f>SUM(D11:K11)*$C$6/86400</f>
        <v>1.5046296296296296E-3</v>
      </c>
      <c r="M11" s="12">
        <f>C11+L11</f>
        <v>1.4375000000000002E-2</v>
      </c>
      <c r="N11" s="12">
        <f>'B grupaKTT'!G37</f>
        <v>1.7129629629629628E-3</v>
      </c>
      <c r="O11" s="12">
        <f>M11+N11</f>
        <v>1.6087962962962964E-2</v>
      </c>
      <c r="P11" s="13">
        <v>3</v>
      </c>
    </row>
    <row r="12" spans="1:16" ht="36.75" customHeight="1">
      <c r="A12" s="8">
        <v>3</v>
      </c>
      <c r="B12" s="1" t="s">
        <v>39</v>
      </c>
      <c r="C12" s="9">
        <v>1.2615740740740742E-2</v>
      </c>
      <c r="D12" s="10">
        <v>1</v>
      </c>
      <c r="E12" s="10"/>
      <c r="F12" s="10"/>
      <c r="G12" s="10">
        <v>6</v>
      </c>
      <c r="H12" s="18"/>
      <c r="I12" s="18">
        <v>3</v>
      </c>
      <c r="J12" s="18"/>
      <c r="K12" s="10">
        <v>3</v>
      </c>
      <c r="L12" s="11">
        <f>SUM(D12:K12)*$C$6/86400</f>
        <v>1.5046296296296296E-3</v>
      </c>
      <c r="M12" s="12">
        <f>C12+L12</f>
        <v>1.4120370370370372E-2</v>
      </c>
      <c r="N12" s="12">
        <f>'B grupaKTT'!G38</f>
        <v>9.9537037037037042E-4</v>
      </c>
      <c r="O12" s="12">
        <f>M12+N12</f>
        <v>1.5115740740740742E-2</v>
      </c>
      <c r="P12" s="13">
        <v>2</v>
      </c>
    </row>
    <row r="14" spans="1:16" ht="18">
      <c r="B14" s="14" t="s">
        <v>17</v>
      </c>
    </row>
    <row r="16" spans="1:16" ht="25.5" customHeight="1">
      <c r="B16" s="77" t="s">
        <v>40</v>
      </c>
      <c r="C16" s="77"/>
      <c r="D16" s="77"/>
      <c r="E16" s="77"/>
      <c r="F16" s="77"/>
      <c r="G16" s="77"/>
      <c r="H16" s="77"/>
    </row>
    <row r="17" spans="2:14" ht="15" customHeight="1">
      <c r="F17" s="27"/>
      <c r="G17" s="27"/>
      <c r="H17" s="27"/>
    </row>
    <row r="18" spans="2:14" ht="78" customHeight="1">
      <c r="C18" s="1" t="s">
        <v>0</v>
      </c>
      <c r="D18" s="2">
        <v>10</v>
      </c>
      <c r="F18" s="27"/>
      <c r="G18" s="27"/>
      <c r="H18" s="27"/>
    </row>
    <row r="19" spans="2:14" ht="15.6">
      <c r="B19" s="3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ht="19.5" customHeight="1">
      <c r="B20" s="69" t="s">
        <v>1</v>
      </c>
      <c r="C20" s="69" t="s">
        <v>2</v>
      </c>
      <c r="D20" s="73" t="s">
        <v>3</v>
      </c>
      <c r="E20" s="79" t="s">
        <v>4</v>
      </c>
      <c r="F20" s="84"/>
      <c r="G20" s="84"/>
      <c r="H20" s="84"/>
      <c r="I20" s="84"/>
      <c r="J20" s="84"/>
      <c r="K20" s="84"/>
      <c r="L20" s="85"/>
      <c r="M20" s="71" t="s">
        <v>5</v>
      </c>
      <c r="N20" s="71" t="s">
        <v>6</v>
      </c>
    </row>
    <row r="21" spans="2:14" ht="46.5" customHeight="1">
      <c r="B21" s="70"/>
      <c r="C21" s="70"/>
      <c r="D21" s="74"/>
      <c r="E21" s="25" t="s">
        <v>13</v>
      </c>
      <c r="F21" s="25" t="s">
        <v>35</v>
      </c>
      <c r="G21" s="25" t="s">
        <v>36</v>
      </c>
      <c r="H21" s="25" t="s">
        <v>13</v>
      </c>
      <c r="I21" s="25" t="s">
        <v>37</v>
      </c>
      <c r="J21" s="25" t="s">
        <v>8</v>
      </c>
      <c r="K21" s="25" t="s">
        <v>38</v>
      </c>
      <c r="L21" s="25" t="s">
        <v>9</v>
      </c>
      <c r="M21" s="83"/>
      <c r="N21" s="76"/>
    </row>
    <row r="22" spans="2:14" ht="34.5" customHeight="1">
      <c r="B22" s="8">
        <v>1</v>
      </c>
      <c r="C22" s="1" t="s">
        <v>12</v>
      </c>
      <c r="D22" s="9">
        <v>1.1736111111111109E-2</v>
      </c>
      <c r="E22" s="10"/>
      <c r="F22" s="10"/>
      <c r="G22" s="10"/>
      <c r="H22" s="10"/>
      <c r="I22" s="17"/>
      <c r="J22" s="17"/>
      <c r="K22" s="17"/>
      <c r="L22" s="10">
        <v>3</v>
      </c>
      <c r="M22" s="11">
        <f>SUM(E22:L22)*$D$18/86400</f>
        <v>3.4722222222222224E-4</v>
      </c>
      <c r="N22" s="12">
        <f>D22+M22</f>
        <v>1.2083333333333331E-2</v>
      </c>
    </row>
    <row r="23" spans="2:14" ht="34.5" customHeight="1">
      <c r="B23" s="8">
        <v>2</v>
      </c>
      <c r="C23" s="1" t="s">
        <v>16</v>
      </c>
      <c r="D23" s="9">
        <v>1.2870370370370372E-2</v>
      </c>
      <c r="E23" s="10">
        <v>1</v>
      </c>
      <c r="F23" s="10"/>
      <c r="G23" s="10"/>
      <c r="H23" s="10"/>
      <c r="I23" s="19"/>
      <c r="J23" s="19">
        <v>6</v>
      </c>
      <c r="K23" s="34">
        <v>1</v>
      </c>
      <c r="L23" s="32">
        <v>5</v>
      </c>
      <c r="M23" s="11">
        <f>SUM(E23:L23)*$D$18/86400</f>
        <v>1.5046296296296296E-3</v>
      </c>
      <c r="N23" s="12">
        <f>D23+M23</f>
        <v>1.4375000000000002E-2</v>
      </c>
    </row>
    <row r="24" spans="2:14" ht="34.5" customHeight="1">
      <c r="B24" s="8">
        <v>3</v>
      </c>
      <c r="C24" s="1" t="s">
        <v>39</v>
      </c>
      <c r="D24" s="9">
        <v>1.2615740740740742E-2</v>
      </c>
      <c r="E24" s="10">
        <v>1</v>
      </c>
      <c r="F24" s="10"/>
      <c r="G24" s="10"/>
      <c r="H24" s="10">
        <v>6</v>
      </c>
      <c r="I24" s="18"/>
      <c r="J24" s="18">
        <v>3</v>
      </c>
      <c r="K24" s="18"/>
      <c r="L24" s="10">
        <v>3</v>
      </c>
      <c r="M24" s="11">
        <f>SUM(E24:L24)*$D$18/86400</f>
        <v>1.5046296296296296E-3</v>
      </c>
      <c r="N24" s="12">
        <f>D24+M24</f>
        <v>1.4120370370370372E-2</v>
      </c>
    </row>
    <row r="26" spans="2:14" ht="18">
      <c r="B26" s="14" t="s">
        <v>11</v>
      </c>
    </row>
    <row r="27" spans="2:14" ht="18">
      <c r="B27" s="14" t="s">
        <v>17</v>
      </c>
    </row>
    <row r="29" spans="2:14">
      <c r="C29" s="75" t="s">
        <v>33</v>
      </c>
    </row>
    <row r="30" spans="2:14">
      <c r="C30" s="75"/>
    </row>
    <row r="31" spans="2:14" ht="15" customHeight="1">
      <c r="F31" s="26"/>
      <c r="G31" s="26"/>
      <c r="H31" s="26"/>
      <c r="I31" s="26"/>
    </row>
    <row r="32" spans="2:14" ht="38.4">
      <c r="C32" s="1" t="s">
        <v>0</v>
      </c>
      <c r="D32" s="2">
        <v>10</v>
      </c>
      <c r="F32" s="26"/>
      <c r="G32" s="26"/>
      <c r="H32" s="26"/>
      <c r="I32" s="26"/>
    </row>
    <row r="33" spans="2:7" ht="15.6">
      <c r="B33" s="33"/>
      <c r="C33" s="5"/>
      <c r="D33" s="5"/>
      <c r="E33" s="5"/>
      <c r="F33" s="5"/>
      <c r="G33" s="5"/>
    </row>
    <row r="34" spans="2:7" ht="31.5" customHeight="1">
      <c r="B34" s="69" t="s">
        <v>1</v>
      </c>
      <c r="C34" s="69" t="s">
        <v>2</v>
      </c>
      <c r="D34" s="73" t="s">
        <v>3</v>
      </c>
      <c r="E34" s="6" t="s">
        <v>4</v>
      </c>
      <c r="F34" s="71" t="s">
        <v>5</v>
      </c>
      <c r="G34" s="71" t="s">
        <v>6</v>
      </c>
    </row>
    <row r="35" spans="2:7" ht="29.25" customHeight="1">
      <c r="B35" s="70"/>
      <c r="C35" s="70"/>
      <c r="D35" s="74"/>
      <c r="E35" s="25" t="s">
        <v>10</v>
      </c>
      <c r="F35" s="83"/>
      <c r="G35" s="83"/>
    </row>
    <row r="36" spans="2:7" ht="39.75" customHeight="1">
      <c r="B36" s="8">
        <v>1</v>
      </c>
      <c r="C36" s="1" t="s">
        <v>12</v>
      </c>
      <c r="D36" s="9">
        <v>5.6712962962962956E-4</v>
      </c>
      <c r="E36" s="10">
        <v>1</v>
      </c>
      <c r="F36" s="11">
        <f>SUM(E36:E36)*$D$32/86400</f>
        <v>1.1574074074074075E-4</v>
      </c>
      <c r="G36" s="12">
        <f>D36+F36</f>
        <v>6.8287037037037036E-4</v>
      </c>
    </row>
    <row r="37" spans="2:7" ht="39.75" customHeight="1">
      <c r="B37" s="8">
        <v>2</v>
      </c>
      <c r="C37" s="1" t="s">
        <v>16</v>
      </c>
      <c r="D37" s="9">
        <v>1.5972222222222221E-3</v>
      </c>
      <c r="E37" s="10">
        <v>1</v>
      </c>
      <c r="F37" s="11">
        <f>SUM(E37:E37)*$D$32/86400</f>
        <v>1.1574074074074075E-4</v>
      </c>
      <c r="G37" s="12">
        <f>D37+F37</f>
        <v>1.7129629629629628E-3</v>
      </c>
    </row>
    <row r="38" spans="2:7" ht="39.75" customHeight="1">
      <c r="B38" s="8">
        <v>3</v>
      </c>
      <c r="C38" s="1" t="s">
        <v>39</v>
      </c>
      <c r="D38" s="9">
        <v>9.9537037037037042E-4</v>
      </c>
      <c r="E38" s="10"/>
      <c r="F38" s="11">
        <f>SUM(E38:E38)*$D$32/86400</f>
        <v>0</v>
      </c>
      <c r="G38" s="12">
        <f>D38+F38</f>
        <v>9.9537037037037042E-4</v>
      </c>
    </row>
    <row r="40" spans="2:7" ht="18">
      <c r="C40" s="14" t="s">
        <v>11</v>
      </c>
    </row>
    <row r="41" spans="2:7" ht="18">
      <c r="C41" s="14" t="s">
        <v>17</v>
      </c>
    </row>
  </sheetData>
  <mergeCells count="23">
    <mergeCell ref="A8:A9"/>
    <mergeCell ref="O8:O9"/>
    <mergeCell ref="D2:G4"/>
    <mergeCell ref="P8:P9"/>
    <mergeCell ref="B8:B9"/>
    <mergeCell ref="C8:C9"/>
    <mergeCell ref="D8:K8"/>
    <mergeCell ref="L8:L9"/>
    <mergeCell ref="N20:N21"/>
    <mergeCell ref="E20:L20"/>
    <mergeCell ref="M20:M21"/>
    <mergeCell ref="M8:M9"/>
    <mergeCell ref="N8:N9"/>
    <mergeCell ref="B16:H16"/>
    <mergeCell ref="D20:D21"/>
    <mergeCell ref="C20:C21"/>
    <mergeCell ref="B20:B21"/>
    <mergeCell ref="G34:G35"/>
    <mergeCell ref="B34:B35"/>
    <mergeCell ref="F34:F35"/>
    <mergeCell ref="C29:C30"/>
    <mergeCell ref="C34:C35"/>
    <mergeCell ref="D34:D35"/>
  </mergeCells>
  <conditionalFormatting sqref="P10:P12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43"/>
  <sheetViews>
    <sheetView topLeftCell="A25" workbookViewId="0">
      <selection activeCell="K43" sqref="K43"/>
    </sheetView>
  </sheetViews>
  <sheetFormatPr defaultRowHeight="14.4"/>
  <cols>
    <col min="3" max="3" width="24.5546875" customWidth="1"/>
    <col min="4" max="4" width="12.5546875" customWidth="1"/>
    <col min="5" max="5" width="16.88671875" customWidth="1"/>
    <col min="6" max="6" width="12.44140625" customWidth="1"/>
    <col min="7" max="7" width="14.109375" customWidth="1"/>
    <col min="8" max="10" width="12.44140625" customWidth="1"/>
    <col min="11" max="11" width="13.44140625" customWidth="1"/>
    <col min="12" max="14" width="12.44140625" customWidth="1"/>
    <col min="15" max="15" width="10.88671875" customWidth="1"/>
    <col min="16" max="16" width="14.109375" customWidth="1"/>
    <col min="17" max="18" width="11.44140625" bestFit="1" customWidth="1"/>
  </cols>
  <sheetData>
    <row r="2" spans="2:19" ht="15" customHeight="1">
      <c r="C2" s="77" t="s">
        <v>49</v>
      </c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2:19" ht="15" customHeight="1"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2:19" ht="17.25" customHeight="1"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2:19" ht="15" customHeight="1">
      <c r="F5" s="29"/>
      <c r="G5" s="29"/>
      <c r="H5" s="29"/>
      <c r="I5" s="29"/>
    </row>
    <row r="6" spans="2:19" ht="39" customHeight="1">
      <c r="C6" s="1" t="s">
        <v>0</v>
      </c>
      <c r="D6" s="2">
        <v>10</v>
      </c>
      <c r="F6" s="29"/>
      <c r="G6" s="29"/>
      <c r="H6" s="29"/>
      <c r="I6" s="29"/>
    </row>
    <row r="7" spans="2:19" ht="15.6">
      <c r="B7" s="3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2:19" ht="18.600000000000001">
      <c r="B8" s="69" t="s">
        <v>1</v>
      </c>
      <c r="C8" s="69" t="s">
        <v>2</v>
      </c>
      <c r="D8" s="73" t="s">
        <v>3</v>
      </c>
      <c r="E8" s="79" t="s">
        <v>4</v>
      </c>
      <c r="F8" s="81"/>
      <c r="G8" s="81"/>
      <c r="H8" s="81"/>
      <c r="I8" s="81"/>
      <c r="J8" s="81"/>
      <c r="K8" s="81"/>
      <c r="L8" s="81"/>
      <c r="M8" s="81"/>
      <c r="N8" s="81"/>
      <c r="O8" s="71" t="s">
        <v>5</v>
      </c>
      <c r="P8" s="71" t="s">
        <v>14</v>
      </c>
      <c r="Q8" s="71" t="s">
        <v>10</v>
      </c>
      <c r="R8" s="71" t="s">
        <v>15</v>
      </c>
      <c r="S8" s="73" t="s">
        <v>7</v>
      </c>
    </row>
    <row r="9" spans="2:19" ht="45" customHeight="1">
      <c r="B9" s="76"/>
      <c r="C9" s="76"/>
      <c r="D9" s="76"/>
      <c r="E9" s="25" t="s">
        <v>13</v>
      </c>
      <c r="F9" s="25" t="s">
        <v>35</v>
      </c>
      <c r="G9" s="25" t="s">
        <v>36</v>
      </c>
      <c r="H9" s="25" t="s">
        <v>13</v>
      </c>
      <c r="I9" s="25" t="s">
        <v>35</v>
      </c>
      <c r="J9" s="25" t="s">
        <v>41</v>
      </c>
      <c r="K9" s="25" t="s">
        <v>37</v>
      </c>
      <c r="L9" s="25" t="s">
        <v>8</v>
      </c>
      <c r="M9" s="25" t="s">
        <v>38</v>
      </c>
      <c r="N9" s="25" t="s">
        <v>9</v>
      </c>
      <c r="O9" s="76"/>
      <c r="P9" s="76"/>
      <c r="Q9" s="76"/>
      <c r="R9" s="76"/>
      <c r="S9" s="76"/>
    </row>
    <row r="10" spans="2:19" ht="23.25" customHeight="1">
      <c r="B10" s="8">
        <v>1</v>
      </c>
      <c r="C10" s="1" t="s">
        <v>42</v>
      </c>
      <c r="D10" s="9">
        <v>1.0833333333333334E-2</v>
      </c>
      <c r="E10" s="10"/>
      <c r="F10" s="10"/>
      <c r="G10" s="10"/>
      <c r="H10" s="10">
        <v>3</v>
      </c>
      <c r="I10" s="10"/>
      <c r="J10" s="17"/>
      <c r="K10" s="17"/>
      <c r="L10" s="17"/>
      <c r="M10" s="17">
        <v>6</v>
      </c>
      <c r="N10" s="10">
        <v>1</v>
      </c>
      <c r="O10" s="11">
        <f>SUM(E10:N10)*$D$6/86400</f>
        <v>1.1574074074074073E-3</v>
      </c>
      <c r="P10" s="12">
        <f>D10+O10</f>
        <v>1.1990740740740741E-2</v>
      </c>
      <c r="Q10" s="12">
        <f>'A grupa KTT'!G39</f>
        <v>7.8703703703703705E-4</v>
      </c>
      <c r="R10" s="12">
        <f>P10+Q10</f>
        <v>1.2777777777777779E-2</v>
      </c>
      <c r="S10" s="13">
        <f>_xlfn.RANK.EQ(R10, $R$10:$R$12, 1)</f>
        <v>2</v>
      </c>
    </row>
    <row r="11" spans="2:19" ht="23.25" customHeight="1">
      <c r="B11" s="8">
        <v>2</v>
      </c>
      <c r="C11" s="1" t="s">
        <v>43</v>
      </c>
      <c r="D11" s="9">
        <v>1.2129629629629629E-2</v>
      </c>
      <c r="E11" s="10">
        <v>3</v>
      </c>
      <c r="F11" s="10"/>
      <c r="G11" s="10"/>
      <c r="H11" s="10">
        <v>3</v>
      </c>
      <c r="I11" s="16"/>
      <c r="J11" s="19"/>
      <c r="K11" s="19"/>
      <c r="L11" s="19"/>
      <c r="M11" s="31"/>
      <c r="N11" s="32">
        <v>4</v>
      </c>
      <c r="O11" s="11">
        <f>SUM(E11:N11)*$D$6/86400</f>
        <v>1.1574074074074073E-3</v>
      </c>
      <c r="P11" s="12">
        <f>D11+O11</f>
        <v>1.3287037037037036E-2</v>
      </c>
      <c r="Q11" s="12">
        <f>'A grupa KTT'!G40</f>
        <v>6.4814814814814813E-4</v>
      </c>
      <c r="R11" s="12">
        <f>P11+Q11</f>
        <v>1.3935185185185184E-2</v>
      </c>
      <c r="S11" s="13">
        <f>_xlfn.RANK.EQ(R11, $R$10:$R$12, 1)</f>
        <v>3</v>
      </c>
    </row>
    <row r="12" spans="2:19" ht="23.25" customHeight="1">
      <c r="B12" s="8">
        <v>3</v>
      </c>
      <c r="C12" s="1" t="s">
        <v>39</v>
      </c>
      <c r="D12" s="9">
        <v>9.7453703703703713E-3</v>
      </c>
      <c r="E12" s="10">
        <v>1</v>
      </c>
      <c r="F12" s="10"/>
      <c r="G12" s="10"/>
      <c r="H12" s="10"/>
      <c r="I12" s="10"/>
      <c r="J12" s="18"/>
      <c r="K12" s="18"/>
      <c r="L12" s="18">
        <v>1</v>
      </c>
      <c r="M12" s="18"/>
      <c r="N12" s="10">
        <v>1</v>
      </c>
      <c r="O12" s="11">
        <f>SUM(E12:N12)*$D$6/86400</f>
        <v>3.4722222222222224E-4</v>
      </c>
      <c r="P12" s="12">
        <f>D12+O12</f>
        <v>1.0092592592592594E-2</v>
      </c>
      <c r="Q12" s="12">
        <f>'A grupa KTT'!G41</f>
        <v>5.2083333333333333E-4</v>
      </c>
      <c r="R12" s="12">
        <f>P12+Q12</f>
        <v>1.0613425925925927E-2</v>
      </c>
      <c r="S12" s="13">
        <f>_xlfn.RANK.EQ(R12, $R$10:$R$12, 1)</f>
        <v>1</v>
      </c>
    </row>
    <row r="14" spans="2:19" ht="18">
      <c r="C14" s="14" t="s">
        <v>11</v>
      </c>
    </row>
    <row r="15" spans="2:19" ht="18">
      <c r="C15" s="14" t="s">
        <v>17</v>
      </c>
    </row>
    <row r="17" spans="2:16" ht="15" customHeight="1">
      <c r="B17" s="77" t="s">
        <v>44</v>
      </c>
      <c r="C17" s="77"/>
      <c r="D17" s="77"/>
      <c r="E17" s="77"/>
      <c r="F17" s="77"/>
      <c r="G17" s="77"/>
      <c r="H17" s="77"/>
      <c r="I17" s="77"/>
    </row>
    <row r="18" spans="2:16" ht="25.5" customHeight="1">
      <c r="B18" s="77"/>
      <c r="C18" s="77"/>
      <c r="D18" s="77"/>
      <c r="E18" s="77"/>
      <c r="F18" s="77"/>
      <c r="G18" s="77"/>
      <c r="H18" s="77"/>
      <c r="I18" s="77"/>
    </row>
    <row r="19" spans="2:16" ht="15" customHeight="1">
      <c r="B19" s="26"/>
      <c r="C19" s="26"/>
      <c r="D19" s="26"/>
      <c r="E19" s="26"/>
      <c r="F19" s="26"/>
      <c r="G19" s="26"/>
      <c r="H19" s="26"/>
      <c r="I19" s="26"/>
    </row>
    <row r="20" spans="2:16" ht="42" customHeight="1">
      <c r="C20" s="1" t="s">
        <v>0</v>
      </c>
      <c r="D20" s="2">
        <v>10</v>
      </c>
      <c r="F20" s="27"/>
      <c r="G20" s="27"/>
      <c r="H20" s="27"/>
      <c r="I20" s="27"/>
    </row>
    <row r="21" spans="2:16" ht="15.6">
      <c r="B21" s="3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2:16" ht="18.600000000000001">
      <c r="B22" s="69" t="s">
        <v>1</v>
      </c>
      <c r="C22" s="69" t="s">
        <v>2</v>
      </c>
      <c r="D22" s="73" t="s">
        <v>3</v>
      </c>
      <c r="E22" s="79" t="s">
        <v>4</v>
      </c>
      <c r="F22" s="81"/>
      <c r="G22" s="81"/>
      <c r="H22" s="81"/>
      <c r="I22" s="81"/>
      <c r="J22" s="81"/>
      <c r="K22" s="81"/>
      <c r="L22" s="81"/>
      <c r="M22" s="81"/>
      <c r="N22" s="81"/>
      <c r="O22" s="71" t="s">
        <v>5</v>
      </c>
      <c r="P22" s="71" t="s">
        <v>6</v>
      </c>
    </row>
    <row r="23" spans="2:16" ht="47.25" customHeight="1">
      <c r="B23" s="76"/>
      <c r="C23" s="76"/>
      <c r="D23" s="76"/>
      <c r="E23" s="25" t="s">
        <v>13</v>
      </c>
      <c r="F23" s="25" t="s">
        <v>35</v>
      </c>
      <c r="G23" s="25" t="s">
        <v>36</v>
      </c>
      <c r="H23" s="25" t="s">
        <v>13</v>
      </c>
      <c r="I23" s="25" t="s">
        <v>35</v>
      </c>
      <c r="J23" s="25" t="s">
        <v>41</v>
      </c>
      <c r="K23" s="25" t="s">
        <v>37</v>
      </c>
      <c r="L23" s="25" t="s">
        <v>8</v>
      </c>
      <c r="M23" s="25" t="s">
        <v>38</v>
      </c>
      <c r="N23" s="25" t="s">
        <v>9</v>
      </c>
      <c r="O23" s="76"/>
      <c r="P23" s="76"/>
    </row>
    <row r="24" spans="2:16" ht="19.2">
      <c r="B24" s="8">
        <v>1</v>
      </c>
      <c r="C24" s="1" t="s">
        <v>42</v>
      </c>
      <c r="D24" s="9">
        <v>1.0833333333333334E-2</v>
      </c>
      <c r="E24" s="10"/>
      <c r="F24" s="10"/>
      <c r="G24" s="10"/>
      <c r="H24" s="10">
        <v>3</v>
      </c>
      <c r="I24" s="10"/>
      <c r="J24" s="17"/>
      <c r="K24" s="17"/>
      <c r="L24" s="17"/>
      <c r="M24" s="17">
        <v>6</v>
      </c>
      <c r="N24" s="10">
        <v>1</v>
      </c>
      <c r="O24" s="11">
        <f>SUM(E24:N24)*$D$20/86400</f>
        <v>1.1574074074074073E-3</v>
      </c>
      <c r="P24" s="12">
        <f>D24+O24</f>
        <v>1.1990740740740741E-2</v>
      </c>
    </row>
    <row r="25" spans="2:16" ht="19.8">
      <c r="B25" s="8">
        <v>2</v>
      </c>
      <c r="C25" s="1" t="s">
        <v>43</v>
      </c>
      <c r="D25" s="9">
        <v>1.2129629629629629E-2</v>
      </c>
      <c r="E25" s="10">
        <v>3</v>
      </c>
      <c r="F25" s="10"/>
      <c r="G25" s="10"/>
      <c r="H25" s="10">
        <v>3</v>
      </c>
      <c r="I25" s="16"/>
      <c r="J25" s="19"/>
      <c r="K25" s="19"/>
      <c r="L25" s="19"/>
      <c r="M25" s="31"/>
      <c r="N25" s="32">
        <v>4</v>
      </c>
      <c r="O25" s="11">
        <f>SUM(E25:N25)*$D$20/86400</f>
        <v>1.1574074074074073E-3</v>
      </c>
      <c r="P25" s="12">
        <f>D25+O25</f>
        <v>1.3287037037037036E-2</v>
      </c>
    </row>
    <row r="26" spans="2:16" ht="19.2">
      <c r="B26" s="8">
        <v>3</v>
      </c>
      <c r="C26" s="1" t="s">
        <v>39</v>
      </c>
      <c r="D26" s="9">
        <v>9.7453703703703713E-3</v>
      </c>
      <c r="E26" s="10">
        <v>1</v>
      </c>
      <c r="F26" s="10"/>
      <c r="G26" s="10"/>
      <c r="H26" s="10"/>
      <c r="I26" s="10"/>
      <c r="J26" s="18"/>
      <c r="K26" s="18"/>
      <c r="L26" s="18">
        <v>1</v>
      </c>
      <c r="M26" s="18"/>
      <c r="N26" s="10">
        <v>1</v>
      </c>
      <c r="O26" s="11">
        <f>SUM(E26:N26)*$D$20/86400</f>
        <v>3.4722222222222224E-4</v>
      </c>
      <c r="P26" s="12">
        <f>D26+O26</f>
        <v>1.0092592592592594E-2</v>
      </c>
    </row>
    <row r="27" spans="2:16" ht="18">
      <c r="C27" s="14" t="s">
        <v>11</v>
      </c>
    </row>
    <row r="28" spans="2:16" ht="18">
      <c r="C28" s="14" t="s">
        <v>17</v>
      </c>
    </row>
    <row r="31" spans="2:16">
      <c r="C31" s="75" t="s">
        <v>33</v>
      </c>
    </row>
    <row r="32" spans="2:16" ht="15" customHeight="1">
      <c r="C32" s="75"/>
      <c r="F32" s="29"/>
      <c r="G32" s="29"/>
      <c r="H32" s="29"/>
      <c r="I32" s="29"/>
    </row>
    <row r="33" spans="2:9" ht="15" customHeight="1">
      <c r="F33" s="29"/>
      <c r="G33" s="29"/>
      <c r="H33" s="29"/>
      <c r="I33" s="29"/>
    </row>
    <row r="34" spans="2:9" ht="38.4">
      <c r="C34" s="1" t="s">
        <v>0</v>
      </c>
      <c r="D34" s="2">
        <v>10</v>
      </c>
      <c r="F34" s="29"/>
      <c r="G34" s="29"/>
      <c r="H34" s="29"/>
      <c r="I34" s="29"/>
    </row>
    <row r="35" spans="2:9" ht="21">
      <c r="C35" s="3"/>
      <c r="D35" s="3"/>
      <c r="E35" s="3"/>
      <c r="F35" s="3"/>
      <c r="G35" s="3"/>
    </row>
    <row r="36" spans="2:9" ht="15.6">
      <c r="B36" s="33"/>
      <c r="C36" s="5"/>
      <c r="D36" s="5"/>
      <c r="E36" s="5"/>
      <c r="F36" s="5"/>
      <c r="G36" s="5"/>
    </row>
    <row r="37" spans="2:9" ht="42" customHeight="1">
      <c r="B37" s="69" t="s">
        <v>1</v>
      </c>
      <c r="C37" s="69" t="s">
        <v>2</v>
      </c>
      <c r="D37" s="73" t="s">
        <v>3</v>
      </c>
      <c r="E37" s="6" t="s">
        <v>4</v>
      </c>
      <c r="F37" s="71" t="s">
        <v>5</v>
      </c>
      <c r="G37" s="71" t="s">
        <v>6</v>
      </c>
    </row>
    <row r="38" spans="2:9" ht="24" customHeight="1">
      <c r="B38" s="70"/>
      <c r="C38" s="70"/>
      <c r="D38" s="74"/>
      <c r="E38" s="25" t="s">
        <v>10</v>
      </c>
      <c r="F38" s="83"/>
      <c r="G38" s="83"/>
    </row>
    <row r="39" spans="2:9" ht="26.25" customHeight="1">
      <c r="B39" s="8">
        <v>1</v>
      </c>
      <c r="C39" s="1" t="s">
        <v>42</v>
      </c>
      <c r="D39" s="9">
        <v>7.8703703703703705E-4</v>
      </c>
      <c r="E39" s="10"/>
      <c r="F39" s="11">
        <f>SUM(E39:E39)*$D$34/86400</f>
        <v>0</v>
      </c>
      <c r="G39" s="12">
        <f>D39+F39</f>
        <v>7.8703703703703705E-4</v>
      </c>
    </row>
    <row r="40" spans="2:9" ht="26.25" customHeight="1">
      <c r="B40" s="8">
        <v>2</v>
      </c>
      <c r="C40" s="1" t="s">
        <v>43</v>
      </c>
      <c r="D40" s="9">
        <v>6.4814814814814813E-4</v>
      </c>
      <c r="E40" s="10"/>
      <c r="F40" s="11">
        <f>SUM(E40:E40)*$D$34/86400</f>
        <v>0</v>
      </c>
      <c r="G40" s="12">
        <f>D40+F40</f>
        <v>6.4814814814814813E-4</v>
      </c>
    </row>
    <row r="41" spans="2:9" ht="26.25" customHeight="1">
      <c r="B41" s="8">
        <v>3</v>
      </c>
      <c r="C41" s="1" t="s">
        <v>39</v>
      </c>
      <c r="D41" s="9">
        <v>5.2083333333333333E-4</v>
      </c>
      <c r="E41" s="10"/>
      <c r="F41" s="11">
        <f>SUM(E41:E41)*$D$34/86400</f>
        <v>0</v>
      </c>
      <c r="G41" s="12">
        <f>D41+F41</f>
        <v>5.2083333333333333E-4</v>
      </c>
    </row>
    <row r="42" spans="2:9" ht="18">
      <c r="C42" s="14" t="s">
        <v>11</v>
      </c>
    </row>
    <row r="43" spans="2:9" ht="18">
      <c r="C43" s="14" t="s">
        <v>17</v>
      </c>
    </row>
  </sheetData>
  <mergeCells count="23">
    <mergeCell ref="P8:P9"/>
    <mergeCell ref="Q8:Q9"/>
    <mergeCell ref="R8:R9"/>
    <mergeCell ref="S8:S9"/>
    <mergeCell ref="B8:B9"/>
    <mergeCell ref="C8:C9"/>
    <mergeCell ref="D8:D9"/>
    <mergeCell ref="E8:N8"/>
    <mergeCell ref="O8:O9"/>
    <mergeCell ref="P22:P23"/>
    <mergeCell ref="B22:B23"/>
    <mergeCell ref="C22:C23"/>
    <mergeCell ref="D22:D23"/>
    <mergeCell ref="E22:N22"/>
    <mergeCell ref="O22:O23"/>
    <mergeCell ref="C2:M4"/>
    <mergeCell ref="B17:I18"/>
    <mergeCell ref="B37:B38"/>
    <mergeCell ref="C37:C38"/>
    <mergeCell ref="D37:D38"/>
    <mergeCell ref="F37:F38"/>
    <mergeCell ref="G37:G38"/>
    <mergeCell ref="C31:C32"/>
  </mergeCells>
  <conditionalFormatting sqref="S10:S12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42"/>
  <sheetViews>
    <sheetView topLeftCell="A19" zoomScale="55" workbookViewId="0">
      <selection activeCell="D7" sqref="D7:D8"/>
    </sheetView>
  </sheetViews>
  <sheetFormatPr defaultRowHeight="14.4"/>
  <cols>
    <col min="3" max="3" width="19.33203125" customWidth="1"/>
    <col min="4" max="4" width="11.44140625" bestFit="1" customWidth="1"/>
    <col min="5" max="14" width="14.88671875" customWidth="1"/>
    <col min="15" max="15" width="11.44140625" customWidth="1"/>
    <col min="16" max="16" width="13" customWidth="1"/>
    <col min="17" max="18" width="11.44140625" bestFit="1" customWidth="1"/>
    <col min="19" max="19" width="14.33203125" customWidth="1"/>
  </cols>
  <sheetData>
    <row r="2" spans="2:19" ht="15" customHeight="1">
      <c r="B2" s="77" t="s">
        <v>45</v>
      </c>
      <c r="C2" s="77"/>
      <c r="D2" s="77"/>
      <c r="E2" s="77"/>
      <c r="F2" s="77"/>
      <c r="G2" s="77"/>
      <c r="H2" s="77"/>
      <c r="I2" s="77"/>
      <c r="J2" s="77"/>
      <c r="K2" s="77"/>
    </row>
    <row r="3" spans="2:19" ht="33" customHeight="1"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2:19" ht="15" customHeight="1">
      <c r="F4" s="27"/>
      <c r="G4" s="27"/>
      <c r="H4" s="27"/>
      <c r="I4" s="27"/>
    </row>
    <row r="5" spans="2:19" ht="40.5" customHeight="1">
      <c r="C5" s="1" t="s">
        <v>0</v>
      </c>
      <c r="D5" s="2">
        <v>10</v>
      </c>
      <c r="F5" s="27"/>
      <c r="G5" s="27"/>
      <c r="H5" s="27"/>
      <c r="I5" s="27"/>
    </row>
    <row r="6" spans="2:19" ht="15.6">
      <c r="B6" s="33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2:19" ht="18.600000000000001">
      <c r="B7" s="69" t="s">
        <v>1</v>
      </c>
      <c r="C7" s="69" t="s">
        <v>2</v>
      </c>
      <c r="D7" s="73" t="s">
        <v>3</v>
      </c>
      <c r="E7" s="79" t="s">
        <v>4</v>
      </c>
      <c r="F7" s="81"/>
      <c r="G7" s="81"/>
      <c r="H7" s="81"/>
      <c r="I7" s="81"/>
      <c r="J7" s="81"/>
      <c r="K7" s="81"/>
      <c r="L7" s="81"/>
      <c r="M7" s="81"/>
      <c r="N7" s="81"/>
      <c r="O7" s="71" t="s">
        <v>5</v>
      </c>
      <c r="P7" s="71" t="s">
        <v>14</v>
      </c>
      <c r="Q7" s="71" t="s">
        <v>10</v>
      </c>
      <c r="R7" s="71" t="s">
        <v>15</v>
      </c>
      <c r="S7" s="73" t="s">
        <v>7</v>
      </c>
    </row>
    <row r="8" spans="2:19" ht="46.2" customHeight="1">
      <c r="B8" s="76"/>
      <c r="C8" s="76"/>
      <c r="D8" s="76"/>
      <c r="E8" s="25" t="s">
        <v>13</v>
      </c>
      <c r="F8" s="25" t="s">
        <v>35</v>
      </c>
      <c r="G8" s="25" t="s">
        <v>36</v>
      </c>
      <c r="H8" s="25" t="s">
        <v>13</v>
      </c>
      <c r="I8" s="25" t="s">
        <v>35</v>
      </c>
      <c r="J8" s="25" t="s">
        <v>41</v>
      </c>
      <c r="K8" s="25" t="s">
        <v>37</v>
      </c>
      <c r="L8" s="25" t="s">
        <v>8</v>
      </c>
      <c r="M8" s="25" t="s">
        <v>38</v>
      </c>
      <c r="N8" s="25" t="s">
        <v>9</v>
      </c>
      <c r="O8" s="76"/>
      <c r="P8" s="76"/>
      <c r="Q8" s="76"/>
      <c r="R8" s="76"/>
      <c r="S8" s="76"/>
    </row>
    <row r="9" spans="2:19" ht="39.75" customHeight="1">
      <c r="B9" s="8">
        <v>1</v>
      </c>
      <c r="C9" s="1" t="s">
        <v>46</v>
      </c>
      <c r="D9" s="9">
        <v>1.0856481481481481E-2</v>
      </c>
      <c r="E9" s="10"/>
      <c r="F9" s="10"/>
      <c r="G9" s="10"/>
      <c r="H9" s="10"/>
      <c r="I9" s="10"/>
      <c r="J9" s="17"/>
      <c r="K9" s="17"/>
      <c r="L9" s="17"/>
      <c r="M9" s="17"/>
      <c r="N9" s="10">
        <v>1</v>
      </c>
      <c r="O9" s="11">
        <f>SUM(E9:N9)*$D$5/86400</f>
        <v>1.1574074074074075E-4</v>
      </c>
      <c r="P9" s="12">
        <f>D9+O9</f>
        <v>1.0972222222222222E-2</v>
      </c>
      <c r="Q9" s="12">
        <f>'P grupa KTT'!G37</f>
        <v>5.3240740740740744E-4</v>
      </c>
      <c r="R9" s="12">
        <f>P9+Q9</f>
        <v>1.1504629629629629E-2</v>
      </c>
      <c r="S9" s="13">
        <f>_xlfn.RANK.EQ(R9, $R$9:$R$12, 1)</f>
        <v>3</v>
      </c>
    </row>
    <row r="10" spans="2:19" ht="39.75" customHeight="1">
      <c r="B10" s="8">
        <v>2</v>
      </c>
      <c r="C10" s="1" t="s">
        <v>12</v>
      </c>
      <c r="D10" s="9">
        <v>1.0960648148148148E-2</v>
      </c>
      <c r="E10" s="10">
        <v>1</v>
      </c>
      <c r="F10" s="10"/>
      <c r="G10" s="10">
        <v>5</v>
      </c>
      <c r="H10" s="10"/>
      <c r="I10" s="16"/>
      <c r="J10" s="19"/>
      <c r="K10" s="19"/>
      <c r="L10" s="19"/>
      <c r="M10" s="34">
        <v>2</v>
      </c>
      <c r="N10" s="32">
        <v>4</v>
      </c>
      <c r="O10" s="11">
        <f>SUM(E10:N10)*$D$5/86400</f>
        <v>1.3888888888888889E-3</v>
      </c>
      <c r="P10" s="12">
        <f>D10+O10</f>
        <v>1.2349537037037037E-2</v>
      </c>
      <c r="Q10" s="12">
        <f>'P grupa KTT'!G38</f>
        <v>7.0601851851851847E-4</v>
      </c>
      <c r="R10" s="12">
        <f>P10+Q10</f>
        <v>1.3055555555555556E-2</v>
      </c>
      <c r="S10" s="13">
        <f>_xlfn.RANK.EQ(R10, $R$9:$R$12, 1)</f>
        <v>4</v>
      </c>
    </row>
    <row r="11" spans="2:19" ht="39.75" customHeight="1">
      <c r="B11" s="8">
        <v>3</v>
      </c>
      <c r="C11" s="1" t="s">
        <v>47</v>
      </c>
      <c r="D11" s="9">
        <v>9.7222222222222224E-3</v>
      </c>
      <c r="E11" s="10">
        <v>1</v>
      </c>
      <c r="F11" s="10"/>
      <c r="G11" s="10"/>
      <c r="H11" s="10">
        <v>6</v>
      </c>
      <c r="I11" s="10"/>
      <c r="J11" s="18"/>
      <c r="K11" s="18"/>
      <c r="L11" s="18"/>
      <c r="M11" s="18"/>
      <c r="N11" s="10"/>
      <c r="O11" s="11">
        <f>SUM(E11:N11)*$D$5/86400</f>
        <v>8.1018518518518516E-4</v>
      </c>
      <c r="P11" s="12">
        <f>D11+O11</f>
        <v>1.0532407407407407E-2</v>
      </c>
      <c r="Q11" s="12">
        <f>'P grupa KTT'!G39</f>
        <v>5.7870370370370378E-4</v>
      </c>
      <c r="R11" s="12">
        <f>P11+Q11</f>
        <v>1.1111111111111112E-2</v>
      </c>
      <c r="S11" s="13">
        <f>_xlfn.RANK.EQ(R11, $R$9:$R$12, 1)</f>
        <v>2</v>
      </c>
    </row>
    <row r="12" spans="2:19" ht="39.75" customHeight="1">
      <c r="B12" s="8">
        <v>4</v>
      </c>
      <c r="C12" s="1" t="s">
        <v>48</v>
      </c>
      <c r="D12" s="9">
        <v>7.5115740740740742E-3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1</v>
      </c>
      <c r="O12" s="11">
        <f>SUM(E12:N12)*$D$5/86400</f>
        <v>1.1574074074074075E-4</v>
      </c>
      <c r="P12" s="12">
        <f>D12+O12</f>
        <v>7.6273148148148151E-3</v>
      </c>
      <c r="Q12" s="12">
        <f>'P grupa KTT'!G40</f>
        <v>3.5879629629629635E-4</v>
      </c>
      <c r="R12" s="12">
        <f>P12+Q12</f>
        <v>7.9861111111111122E-3</v>
      </c>
      <c r="S12" s="13">
        <f>_xlfn.RANK.EQ(R12, $R$9:$R$12, 1)</f>
        <v>1</v>
      </c>
    </row>
    <row r="13" spans="2:19" ht="18">
      <c r="C13" s="14" t="s">
        <v>11</v>
      </c>
    </row>
    <row r="14" spans="2:19" ht="18">
      <c r="C14" s="14" t="s">
        <v>17</v>
      </c>
    </row>
    <row r="16" spans="2:19" ht="15" customHeight="1">
      <c r="B16" s="77" t="s">
        <v>44</v>
      </c>
      <c r="C16" s="77"/>
      <c r="D16" s="77"/>
      <c r="E16" s="77"/>
      <c r="F16" s="77"/>
      <c r="G16" s="77"/>
      <c r="H16" s="77"/>
      <c r="I16" s="77"/>
    </row>
    <row r="17" spans="2:16" ht="15" customHeight="1">
      <c r="B17" s="77"/>
      <c r="C17" s="77"/>
      <c r="D17" s="77"/>
      <c r="E17" s="77"/>
      <c r="F17" s="77"/>
      <c r="G17" s="77"/>
      <c r="H17" s="77"/>
      <c r="I17" s="77"/>
    </row>
    <row r="18" spans="2:16" ht="15" customHeight="1">
      <c r="F18" s="27"/>
      <c r="G18" s="27"/>
      <c r="H18" s="27"/>
      <c r="I18" s="27"/>
    </row>
    <row r="19" spans="2:16" ht="78" customHeight="1">
      <c r="C19" s="1" t="s">
        <v>0</v>
      </c>
      <c r="D19" s="2">
        <v>10</v>
      </c>
      <c r="F19" s="27"/>
      <c r="G19" s="27"/>
      <c r="H19" s="27"/>
      <c r="I19" s="27"/>
    </row>
    <row r="20" spans="2:16" ht="21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6" ht="27.6" customHeight="1">
      <c r="B21" s="69" t="s">
        <v>1</v>
      </c>
      <c r="C21" s="69" t="s">
        <v>2</v>
      </c>
      <c r="D21" s="73" t="s">
        <v>3</v>
      </c>
      <c r="E21" s="79" t="s">
        <v>4</v>
      </c>
      <c r="F21" s="81"/>
      <c r="G21" s="81"/>
      <c r="H21" s="81"/>
      <c r="I21" s="81"/>
      <c r="J21" s="81"/>
      <c r="K21" s="81"/>
      <c r="L21" s="81"/>
      <c r="M21" s="81"/>
      <c r="N21" s="81"/>
      <c r="O21" s="71" t="s">
        <v>5</v>
      </c>
      <c r="P21" s="71" t="s">
        <v>6</v>
      </c>
    </row>
    <row r="22" spans="2:16" ht="38.4">
      <c r="B22" s="76"/>
      <c r="C22" s="76"/>
      <c r="D22" s="76"/>
      <c r="E22" s="25" t="s">
        <v>13</v>
      </c>
      <c r="F22" s="25" t="s">
        <v>35</v>
      </c>
      <c r="G22" s="25" t="s">
        <v>36</v>
      </c>
      <c r="H22" s="25" t="s">
        <v>13</v>
      </c>
      <c r="I22" s="25" t="s">
        <v>35</v>
      </c>
      <c r="J22" s="25" t="s">
        <v>41</v>
      </c>
      <c r="K22" s="25" t="s">
        <v>37</v>
      </c>
      <c r="L22" s="25" t="s">
        <v>8</v>
      </c>
      <c r="M22" s="25" t="s">
        <v>38</v>
      </c>
      <c r="N22" s="25" t="s">
        <v>9</v>
      </c>
      <c r="O22" s="76"/>
      <c r="P22" s="76"/>
    </row>
    <row r="23" spans="2:16" ht="41.25" customHeight="1">
      <c r="B23" s="8">
        <v>1</v>
      </c>
      <c r="C23" s="1" t="s">
        <v>46</v>
      </c>
      <c r="D23" s="9">
        <v>1.0856481481481481E-2</v>
      </c>
      <c r="E23" s="10"/>
      <c r="F23" s="10"/>
      <c r="G23" s="10"/>
      <c r="H23" s="10"/>
      <c r="I23" s="10"/>
      <c r="J23" s="17"/>
      <c r="K23" s="17"/>
      <c r="L23" s="17"/>
      <c r="M23" s="17"/>
      <c r="N23" s="10">
        <v>1</v>
      </c>
      <c r="O23" s="11">
        <f>SUM(E23:N23)*$D$19/86400</f>
        <v>1.1574074074074075E-4</v>
      </c>
      <c r="P23" s="12">
        <f>D23+O23</f>
        <v>1.0972222222222222E-2</v>
      </c>
    </row>
    <row r="24" spans="2:16" ht="41.25" customHeight="1">
      <c r="B24" s="8">
        <v>2</v>
      </c>
      <c r="C24" s="1" t="s">
        <v>12</v>
      </c>
      <c r="D24" s="9">
        <v>1.0960648148148148E-2</v>
      </c>
      <c r="E24" s="10">
        <v>1</v>
      </c>
      <c r="F24" s="10"/>
      <c r="G24" s="10">
        <v>5</v>
      </c>
      <c r="H24" s="10"/>
      <c r="I24" s="16"/>
      <c r="J24" s="19"/>
      <c r="K24" s="19"/>
      <c r="L24" s="19"/>
      <c r="M24" s="34">
        <v>2</v>
      </c>
      <c r="N24" s="32">
        <v>4</v>
      </c>
      <c r="O24" s="11">
        <f>SUM(E24:N24)*$D$19/86400</f>
        <v>1.3888888888888889E-3</v>
      </c>
      <c r="P24" s="12">
        <f>D24+O24</f>
        <v>1.2349537037037037E-2</v>
      </c>
    </row>
    <row r="25" spans="2:16" ht="41.25" customHeight="1">
      <c r="B25" s="8">
        <v>3</v>
      </c>
      <c r="C25" s="1" t="s">
        <v>47</v>
      </c>
      <c r="D25" s="9">
        <v>9.7222222222222224E-3</v>
      </c>
      <c r="E25" s="10">
        <v>1</v>
      </c>
      <c r="F25" s="10"/>
      <c r="G25" s="10"/>
      <c r="H25" s="10">
        <v>6</v>
      </c>
      <c r="I25" s="10"/>
      <c r="J25" s="18"/>
      <c r="K25" s="18"/>
      <c r="L25" s="18"/>
      <c r="M25" s="18"/>
      <c r="N25" s="10"/>
      <c r="O25" s="11">
        <f>SUM(E25:N25)*$D$19/86400</f>
        <v>8.1018518518518516E-4</v>
      </c>
      <c r="P25" s="12">
        <f>D25+O25</f>
        <v>1.0532407407407407E-2</v>
      </c>
    </row>
    <row r="26" spans="2:16" ht="41.25" customHeight="1">
      <c r="B26" s="8">
        <v>4</v>
      </c>
      <c r="C26" s="1" t="s">
        <v>48</v>
      </c>
      <c r="D26" s="9">
        <v>7.5115740740740742E-3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1</v>
      </c>
      <c r="O26" s="11">
        <f>SUM(E26:N26)*$D$19/86400</f>
        <v>1.1574074074074075E-4</v>
      </c>
      <c r="P26" s="12">
        <f>D26+O26</f>
        <v>7.6273148148148151E-3</v>
      </c>
    </row>
    <row r="27" spans="2:16" ht="18">
      <c r="C27" s="14" t="s">
        <v>11</v>
      </c>
    </row>
    <row r="28" spans="2:16" ht="18">
      <c r="B28" s="14"/>
      <c r="C28" s="14" t="s">
        <v>17</v>
      </c>
    </row>
    <row r="30" spans="2:16">
      <c r="C30" s="75" t="s">
        <v>33</v>
      </c>
    </row>
    <row r="31" spans="2:16" ht="15" customHeight="1">
      <c r="C31" s="75"/>
      <c r="F31" s="29"/>
      <c r="G31" s="29"/>
      <c r="H31" s="29"/>
      <c r="I31" s="29"/>
    </row>
    <row r="32" spans="2:16" ht="15" customHeight="1">
      <c r="F32" s="29"/>
      <c r="G32" s="29"/>
      <c r="H32" s="29"/>
      <c r="I32" s="29"/>
    </row>
    <row r="33" spans="2:9" ht="38.4">
      <c r="C33" s="1" t="s">
        <v>0</v>
      </c>
      <c r="D33" s="2">
        <v>10</v>
      </c>
      <c r="F33" s="29"/>
      <c r="G33" s="29"/>
      <c r="H33" s="29"/>
      <c r="I33" s="29"/>
    </row>
    <row r="34" spans="2:9" ht="15.6">
      <c r="B34" s="33"/>
      <c r="C34" s="5"/>
      <c r="D34" s="5"/>
      <c r="E34" s="5"/>
      <c r="F34" s="5"/>
      <c r="G34" s="5"/>
    </row>
    <row r="35" spans="2:9" ht="25.5" customHeight="1">
      <c r="B35" s="69" t="s">
        <v>1</v>
      </c>
      <c r="C35" s="69" t="s">
        <v>2</v>
      </c>
      <c r="D35" s="73" t="s">
        <v>3</v>
      </c>
      <c r="E35" s="6" t="s">
        <v>4</v>
      </c>
      <c r="F35" s="71" t="s">
        <v>5</v>
      </c>
      <c r="G35" s="71" t="s">
        <v>6</v>
      </c>
    </row>
    <row r="36" spans="2:9" ht="38.25" customHeight="1">
      <c r="B36" s="70"/>
      <c r="C36" s="70"/>
      <c r="D36" s="74"/>
      <c r="E36" s="25" t="s">
        <v>10</v>
      </c>
      <c r="F36" s="83"/>
      <c r="G36" s="83"/>
    </row>
    <row r="37" spans="2:9" ht="38.25" customHeight="1">
      <c r="B37" s="8">
        <v>1</v>
      </c>
      <c r="C37" s="1" t="s">
        <v>46</v>
      </c>
      <c r="D37" s="9">
        <v>5.3240740740740744E-4</v>
      </c>
      <c r="E37" s="10"/>
      <c r="F37" s="11">
        <f>SUM(E37:E37)*$D$33/86400</f>
        <v>0</v>
      </c>
      <c r="G37" s="12">
        <f>D37+F37</f>
        <v>5.3240740740740744E-4</v>
      </c>
    </row>
    <row r="38" spans="2:9" ht="38.25" customHeight="1">
      <c r="B38" s="8">
        <v>2</v>
      </c>
      <c r="C38" s="1" t="s">
        <v>12</v>
      </c>
      <c r="D38" s="9">
        <v>7.0601851851851847E-4</v>
      </c>
      <c r="E38" s="10"/>
      <c r="F38" s="11">
        <f>SUM(E38:E38)*$D$33/86400</f>
        <v>0</v>
      </c>
      <c r="G38" s="12">
        <f>D38+F38</f>
        <v>7.0601851851851847E-4</v>
      </c>
    </row>
    <row r="39" spans="2:9" ht="38.25" customHeight="1">
      <c r="B39" s="8">
        <v>3</v>
      </c>
      <c r="C39" s="1" t="s">
        <v>47</v>
      </c>
      <c r="D39" s="9">
        <v>5.7870370370370378E-4</v>
      </c>
      <c r="E39" s="10"/>
      <c r="F39" s="11">
        <f>SUM(E39:E39)*$D$33/86400</f>
        <v>0</v>
      </c>
      <c r="G39" s="12">
        <f>D39+F39</f>
        <v>5.7870370370370378E-4</v>
      </c>
    </row>
    <row r="40" spans="2:9" ht="38.25" customHeight="1">
      <c r="B40" s="8">
        <v>4</v>
      </c>
      <c r="C40" s="1" t="s">
        <v>48</v>
      </c>
      <c r="D40" s="9">
        <v>3.5879629629629635E-4</v>
      </c>
      <c r="E40" s="10"/>
      <c r="F40" s="11">
        <f>SUM(E40:E40)*$D$33/86400</f>
        <v>0</v>
      </c>
      <c r="G40" s="12">
        <f>D40+F40</f>
        <v>3.5879629629629635E-4</v>
      </c>
    </row>
    <row r="41" spans="2:9" ht="18">
      <c r="C41" s="14" t="s">
        <v>11</v>
      </c>
    </row>
    <row r="42" spans="2:9" ht="18">
      <c r="C42" s="14" t="s">
        <v>17</v>
      </c>
    </row>
  </sheetData>
  <mergeCells count="23">
    <mergeCell ref="S7:S8"/>
    <mergeCell ref="D7:D8"/>
    <mergeCell ref="E7:N7"/>
    <mergeCell ref="O21:O22"/>
    <mergeCell ref="P21:P22"/>
    <mergeCell ref="B16:I17"/>
    <mergeCell ref="O7:O8"/>
    <mergeCell ref="R7:R8"/>
    <mergeCell ref="P7:P8"/>
    <mergeCell ref="Q7:Q8"/>
    <mergeCell ref="B7:B8"/>
    <mergeCell ref="C7:C8"/>
    <mergeCell ref="B35:B36"/>
    <mergeCell ref="G35:G36"/>
    <mergeCell ref="F35:F36"/>
    <mergeCell ref="D35:D36"/>
    <mergeCell ref="C35:C36"/>
    <mergeCell ref="B2:K3"/>
    <mergeCell ref="C30:C31"/>
    <mergeCell ref="B21:B22"/>
    <mergeCell ref="C21:C22"/>
    <mergeCell ref="D21:D22"/>
    <mergeCell ref="E21:N21"/>
  </mergeCells>
  <conditionalFormatting sqref="S9:S12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40"/>
  <sheetViews>
    <sheetView topLeftCell="C6" zoomScale="55" zoomScaleNormal="55" workbookViewId="0">
      <selection activeCell="X40" sqref="X40"/>
    </sheetView>
  </sheetViews>
  <sheetFormatPr defaultRowHeight="15.6"/>
  <cols>
    <col min="3" max="3" width="41.33203125" style="47" customWidth="1"/>
    <col min="4" max="4" width="30.6640625" customWidth="1"/>
    <col min="5" max="5" width="15" customWidth="1"/>
    <col min="6" max="6" width="11.44140625" customWidth="1"/>
    <col min="7" max="7" width="12.6640625" customWidth="1"/>
    <col min="8" max="11" width="11.44140625" customWidth="1"/>
    <col min="12" max="12" width="11.109375" customWidth="1"/>
    <col min="13" max="15" width="18.109375" customWidth="1"/>
    <col min="20" max="20" width="44.109375" customWidth="1"/>
    <col min="21" max="21" width="31.6640625" customWidth="1"/>
    <col min="22" max="22" width="12.5546875" customWidth="1"/>
    <col min="23" max="23" width="9.109375" customWidth="1"/>
    <col min="24" max="24" width="16.44140625" customWidth="1"/>
    <col min="25" max="25" width="23" customWidth="1"/>
  </cols>
  <sheetData>
    <row r="2" spans="2:27" ht="14.4">
      <c r="C2" s="77" t="s">
        <v>85</v>
      </c>
      <c r="D2" s="77"/>
      <c r="E2" s="77"/>
      <c r="F2" s="77"/>
      <c r="G2" s="77"/>
    </row>
    <row r="3" spans="2:27" ht="33" customHeight="1">
      <c r="C3" s="77"/>
      <c r="D3" s="77"/>
      <c r="E3" s="77"/>
      <c r="F3" s="77"/>
      <c r="G3" s="77"/>
      <c r="H3" s="27"/>
      <c r="I3" s="27"/>
      <c r="J3" s="27"/>
      <c r="T3" s="57" t="s">
        <v>33</v>
      </c>
      <c r="X3" s="27"/>
      <c r="Y3" s="27"/>
      <c r="Z3" s="27"/>
      <c r="AA3" s="27"/>
    </row>
    <row r="4" spans="2:27" ht="15.75" customHeight="1">
      <c r="G4" s="27"/>
      <c r="H4" s="27"/>
      <c r="I4" s="27"/>
      <c r="J4" s="27"/>
      <c r="X4" s="27"/>
      <c r="Y4" s="27"/>
      <c r="Z4" s="27"/>
      <c r="AA4" s="27"/>
    </row>
    <row r="5" spans="2:27" ht="19.5" customHeight="1">
      <c r="C5" s="48" t="s">
        <v>0</v>
      </c>
      <c r="D5" s="45">
        <v>10</v>
      </c>
      <c r="G5" s="27"/>
      <c r="H5" s="27"/>
      <c r="I5" s="27"/>
      <c r="J5" s="27"/>
      <c r="T5" s="46" t="s">
        <v>0</v>
      </c>
      <c r="U5" s="45">
        <v>10</v>
      </c>
      <c r="X5" s="27"/>
      <c r="Y5" s="27"/>
      <c r="Z5" s="27"/>
      <c r="AA5" s="27"/>
    </row>
    <row r="6" spans="2:27" ht="21.75" customHeight="1">
      <c r="B6" s="43"/>
      <c r="C6" s="5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T6" s="44"/>
      <c r="U6" s="44"/>
      <c r="V6" s="44"/>
      <c r="W6" s="44"/>
      <c r="X6" s="44"/>
      <c r="Y6" s="44"/>
    </row>
    <row r="7" spans="2:27" ht="18.600000000000001">
      <c r="B7" s="86" t="s">
        <v>1</v>
      </c>
      <c r="C7" s="88" t="s">
        <v>2</v>
      </c>
      <c r="D7" s="86" t="s">
        <v>84</v>
      </c>
      <c r="E7" s="90" t="s">
        <v>3</v>
      </c>
      <c r="F7" s="91" t="s">
        <v>4</v>
      </c>
      <c r="G7" s="92"/>
      <c r="H7" s="92"/>
      <c r="I7" s="92"/>
      <c r="J7" s="92"/>
      <c r="K7" s="92"/>
      <c r="L7" s="71" t="s">
        <v>5</v>
      </c>
      <c r="M7" s="71" t="s">
        <v>14</v>
      </c>
      <c r="N7" s="71" t="s">
        <v>10</v>
      </c>
      <c r="O7" s="71" t="s">
        <v>15</v>
      </c>
      <c r="P7" s="90" t="s">
        <v>7</v>
      </c>
      <c r="S7" s="43"/>
      <c r="T7" s="42"/>
      <c r="U7" s="42"/>
      <c r="V7" s="42"/>
      <c r="W7" s="42"/>
      <c r="X7" s="42"/>
      <c r="Y7" s="42"/>
    </row>
    <row r="8" spans="2:27" ht="39" customHeight="1">
      <c r="B8" s="87"/>
      <c r="C8" s="89"/>
      <c r="D8" s="87"/>
      <c r="E8" s="87"/>
      <c r="F8" s="25" t="s">
        <v>13</v>
      </c>
      <c r="G8" s="25" t="s">
        <v>35</v>
      </c>
      <c r="H8" s="25" t="s">
        <v>24</v>
      </c>
      <c r="I8" s="25" t="s">
        <v>8</v>
      </c>
      <c r="J8" s="25" t="s">
        <v>9</v>
      </c>
      <c r="K8" s="25" t="s">
        <v>38</v>
      </c>
      <c r="L8" s="87"/>
      <c r="M8" s="87"/>
      <c r="N8" s="87"/>
      <c r="O8" s="87"/>
      <c r="P8" s="87"/>
      <c r="S8" s="86" t="s">
        <v>1</v>
      </c>
      <c r="T8" s="86" t="s">
        <v>2</v>
      </c>
      <c r="U8" s="86" t="s">
        <v>84</v>
      </c>
      <c r="V8" s="90" t="s">
        <v>3</v>
      </c>
      <c r="W8" s="41" t="s">
        <v>4</v>
      </c>
      <c r="X8" s="94" t="s">
        <v>5</v>
      </c>
      <c r="Y8" s="94" t="s">
        <v>6</v>
      </c>
    </row>
    <row r="9" spans="2:27" ht="20.25" customHeight="1">
      <c r="B9" s="1">
        <v>1</v>
      </c>
      <c r="C9" s="48" t="s">
        <v>18</v>
      </c>
      <c r="D9" s="1" t="s">
        <v>83</v>
      </c>
      <c r="E9" s="39">
        <v>3.0671296296296297E-3</v>
      </c>
      <c r="F9" s="25">
        <v>1</v>
      </c>
      <c r="G9" s="7"/>
      <c r="H9" s="7"/>
      <c r="I9" s="7"/>
      <c r="J9" s="7"/>
      <c r="K9" s="40"/>
      <c r="L9" s="38">
        <f>SUM(F9:K9)*$D$5/86400</f>
        <v>1.1574074074074075E-4</v>
      </c>
      <c r="M9" s="37">
        <f t="shared" ref="M9:M38" si="0">E9+L9</f>
        <v>3.1828703703703706E-3</v>
      </c>
      <c r="N9" s="37">
        <f>'D grupa ITT'!Y10</f>
        <v>1.0069444444444444E-3</v>
      </c>
      <c r="O9" s="37">
        <f t="shared" ref="O9:O38" si="1">M9+N9</f>
        <v>4.1898148148148146E-3</v>
      </c>
      <c r="P9" s="36">
        <v>3</v>
      </c>
      <c r="S9" s="93"/>
      <c r="T9" s="93"/>
      <c r="U9" s="93"/>
      <c r="V9" s="96"/>
      <c r="W9" s="25" t="s">
        <v>10</v>
      </c>
      <c r="X9" s="95"/>
      <c r="Y9" s="95"/>
    </row>
    <row r="10" spans="2:27" ht="20.25" customHeight="1">
      <c r="B10" s="1">
        <v>2</v>
      </c>
      <c r="C10" s="48" t="s">
        <v>18</v>
      </c>
      <c r="D10" s="1" t="s">
        <v>82</v>
      </c>
      <c r="E10" s="39">
        <v>4.5844907407407404E-2</v>
      </c>
      <c r="F10" s="25"/>
      <c r="G10" s="7"/>
      <c r="H10" s="7"/>
      <c r="I10" s="7"/>
      <c r="J10" s="7">
        <v>1</v>
      </c>
      <c r="K10" s="40"/>
      <c r="L10" s="38">
        <f t="shared" ref="L10:L38" si="2">SUM(F10:K10)*$D$5/86400</f>
        <v>1.1574074074074075E-4</v>
      </c>
      <c r="M10" s="37">
        <f t="shared" si="0"/>
        <v>4.5960648148148146E-2</v>
      </c>
      <c r="N10" s="37">
        <f>'D grupa ITT'!Y11</f>
        <v>4.4224537037037034E-2</v>
      </c>
      <c r="O10" s="37">
        <f t="shared" si="1"/>
        <v>9.0185185185185174E-2</v>
      </c>
      <c r="P10" s="36">
        <v>12</v>
      </c>
      <c r="S10" s="1">
        <v>1</v>
      </c>
      <c r="T10" s="1" t="s">
        <v>18</v>
      </c>
      <c r="U10" s="1" t="s">
        <v>83</v>
      </c>
      <c r="V10" s="39">
        <v>1.0069444444444444E-3</v>
      </c>
      <c r="W10" s="25"/>
      <c r="X10" s="38">
        <f t="shared" ref="X10:X39" si="3">SUM(W10:W10)*$U$5/86400</f>
        <v>0</v>
      </c>
      <c r="Y10" s="37">
        <f t="shared" ref="Y10:Y39" si="4">V10+X10</f>
        <v>1.0069444444444444E-3</v>
      </c>
    </row>
    <row r="11" spans="2:27" ht="20.25" customHeight="1">
      <c r="B11" s="1">
        <v>3</v>
      </c>
      <c r="C11" s="48" t="s">
        <v>18</v>
      </c>
      <c r="D11" s="1" t="s">
        <v>81</v>
      </c>
      <c r="E11" s="39">
        <v>8.6608796296296295E-2</v>
      </c>
      <c r="F11" s="25">
        <v>1</v>
      </c>
      <c r="G11" s="7"/>
      <c r="H11" s="7"/>
      <c r="I11" s="7">
        <v>2</v>
      </c>
      <c r="J11" s="7"/>
      <c r="K11" s="40"/>
      <c r="L11" s="38">
        <f t="shared" si="2"/>
        <v>3.4722222222222224E-4</v>
      </c>
      <c r="M11" s="37">
        <f t="shared" si="0"/>
        <v>8.6956018518518516E-2</v>
      </c>
      <c r="N11" s="37">
        <f>'D grupa ITT'!Y12</f>
        <v>8.4606481481481477E-2</v>
      </c>
      <c r="O11" s="37">
        <f t="shared" si="1"/>
        <v>0.17156250000000001</v>
      </c>
      <c r="P11" s="36">
        <v>5</v>
      </c>
      <c r="S11" s="1">
        <v>2</v>
      </c>
      <c r="T11" s="1" t="s">
        <v>18</v>
      </c>
      <c r="U11" s="1" t="s">
        <v>82</v>
      </c>
      <c r="V11" s="39">
        <v>4.3993055555555556E-2</v>
      </c>
      <c r="W11" s="25">
        <v>2</v>
      </c>
      <c r="X11" s="38">
        <f t="shared" si="3"/>
        <v>2.3148148148148149E-4</v>
      </c>
      <c r="Y11" s="37">
        <f t="shared" si="4"/>
        <v>4.4224537037037034E-2</v>
      </c>
    </row>
    <row r="12" spans="2:27" ht="20.25" customHeight="1">
      <c r="B12" s="1">
        <v>4</v>
      </c>
      <c r="C12" s="48" t="s">
        <v>18</v>
      </c>
      <c r="D12" s="1" t="s">
        <v>80</v>
      </c>
      <c r="E12" s="39">
        <v>0.12971064814814814</v>
      </c>
      <c r="F12" s="25">
        <v>1</v>
      </c>
      <c r="G12" s="7"/>
      <c r="H12" s="7"/>
      <c r="I12" s="7">
        <v>1</v>
      </c>
      <c r="J12" s="7">
        <v>1</v>
      </c>
      <c r="K12" s="40">
        <v>3</v>
      </c>
      <c r="L12" s="38">
        <f t="shared" si="2"/>
        <v>6.9444444444444447E-4</v>
      </c>
      <c r="M12" s="37">
        <f t="shared" si="0"/>
        <v>0.13040509259259259</v>
      </c>
      <c r="N12" s="37">
        <f>'D grupa ITT'!Y13</f>
        <v>0.12733796296296296</v>
      </c>
      <c r="O12" s="37">
        <f t="shared" si="1"/>
        <v>0.25774305555555554</v>
      </c>
      <c r="P12" s="36">
        <v>9</v>
      </c>
      <c r="S12" s="1">
        <v>3</v>
      </c>
      <c r="T12" s="1" t="s">
        <v>18</v>
      </c>
      <c r="U12" s="1" t="s">
        <v>81</v>
      </c>
      <c r="V12" s="39">
        <v>8.4606481481481477E-2</v>
      </c>
      <c r="W12" s="25"/>
      <c r="X12" s="38">
        <f t="shared" si="3"/>
        <v>0</v>
      </c>
      <c r="Y12" s="37">
        <f t="shared" si="4"/>
        <v>8.4606481481481477E-2</v>
      </c>
    </row>
    <row r="13" spans="2:27" ht="20.25" customHeight="1">
      <c r="B13" s="1">
        <v>5</v>
      </c>
      <c r="C13" s="48" t="s">
        <v>18</v>
      </c>
      <c r="D13" s="1" t="s">
        <v>79</v>
      </c>
      <c r="E13" s="39">
        <v>0.17219907407407409</v>
      </c>
      <c r="F13" s="25">
        <v>1</v>
      </c>
      <c r="G13" s="7">
        <v>1</v>
      </c>
      <c r="H13" s="7">
        <v>3</v>
      </c>
      <c r="I13" s="7"/>
      <c r="J13" s="7"/>
      <c r="K13" s="40"/>
      <c r="L13" s="38">
        <f t="shared" si="2"/>
        <v>5.7870370370370367E-4</v>
      </c>
      <c r="M13" s="37">
        <f t="shared" si="0"/>
        <v>0.17277777777777778</v>
      </c>
      <c r="N13" s="37">
        <f>'D grupa ITT'!Y14</f>
        <v>0.17121527777777779</v>
      </c>
      <c r="O13" s="37">
        <f t="shared" si="1"/>
        <v>0.34399305555555559</v>
      </c>
      <c r="P13" s="36">
        <v>13</v>
      </c>
      <c r="S13" s="1">
        <v>4</v>
      </c>
      <c r="T13" s="1" t="s">
        <v>18</v>
      </c>
      <c r="U13" s="1" t="s">
        <v>80</v>
      </c>
      <c r="V13" s="39">
        <v>0.12722222222222221</v>
      </c>
      <c r="W13" s="25">
        <v>1</v>
      </c>
      <c r="X13" s="38">
        <f t="shared" si="3"/>
        <v>1.1574074074074075E-4</v>
      </c>
      <c r="Y13" s="37">
        <f t="shared" si="4"/>
        <v>0.12733796296296296</v>
      </c>
    </row>
    <row r="14" spans="2:27" ht="20.25" customHeight="1">
      <c r="B14" s="1">
        <v>6</v>
      </c>
      <c r="C14" s="48" t="s">
        <v>12</v>
      </c>
      <c r="D14" s="1" t="s">
        <v>78</v>
      </c>
      <c r="E14" s="39">
        <v>0.21144675925925926</v>
      </c>
      <c r="F14" s="25">
        <v>1</v>
      </c>
      <c r="G14" s="7"/>
      <c r="H14" s="7"/>
      <c r="I14" s="7"/>
      <c r="J14" s="7"/>
      <c r="K14" s="40">
        <v>2</v>
      </c>
      <c r="L14" s="38">
        <f t="shared" si="2"/>
        <v>3.4722222222222224E-4</v>
      </c>
      <c r="M14" s="37">
        <f t="shared" si="0"/>
        <v>0.21179398148148149</v>
      </c>
      <c r="N14" s="37">
        <f>'D grupa ITT'!Y15</f>
        <v>0.2099537037037037</v>
      </c>
      <c r="O14" s="37">
        <f t="shared" si="1"/>
        <v>0.42174768518518518</v>
      </c>
      <c r="P14" s="36">
        <v>8</v>
      </c>
      <c r="S14" s="1">
        <v>5</v>
      </c>
      <c r="T14" s="1" t="s">
        <v>18</v>
      </c>
      <c r="U14" s="1" t="s">
        <v>79</v>
      </c>
      <c r="V14" s="39">
        <v>0.17121527777777779</v>
      </c>
      <c r="W14" s="25"/>
      <c r="X14" s="38">
        <f t="shared" si="3"/>
        <v>0</v>
      </c>
      <c r="Y14" s="37">
        <f t="shared" si="4"/>
        <v>0.17121527777777779</v>
      </c>
    </row>
    <row r="15" spans="2:27" ht="20.25" customHeight="1">
      <c r="B15" s="1">
        <v>7</v>
      </c>
      <c r="C15" s="48" t="s">
        <v>12</v>
      </c>
      <c r="D15" s="1" t="s">
        <v>77</v>
      </c>
      <c r="E15" s="39">
        <v>0.25340277777777781</v>
      </c>
      <c r="F15" s="25"/>
      <c r="G15" s="7"/>
      <c r="H15" s="7"/>
      <c r="I15" s="7"/>
      <c r="J15" s="7"/>
      <c r="K15" s="40"/>
      <c r="L15" s="38">
        <f t="shared" si="2"/>
        <v>0</v>
      </c>
      <c r="M15" s="37">
        <f t="shared" si="0"/>
        <v>0.25340277777777781</v>
      </c>
      <c r="N15" s="37">
        <f>'D grupa ITT'!Y16</f>
        <v>0.2512962962962963</v>
      </c>
      <c r="O15" s="37">
        <f t="shared" si="1"/>
        <v>0.50469907407407411</v>
      </c>
      <c r="P15" s="36">
        <v>5</v>
      </c>
      <c r="S15" s="1">
        <v>6</v>
      </c>
      <c r="T15" s="1" t="s">
        <v>12</v>
      </c>
      <c r="U15" s="1" t="s">
        <v>78</v>
      </c>
      <c r="V15" s="39">
        <v>0.2099537037037037</v>
      </c>
      <c r="W15" s="25"/>
      <c r="X15" s="38">
        <f t="shared" si="3"/>
        <v>0</v>
      </c>
      <c r="Y15" s="37">
        <f t="shared" si="4"/>
        <v>0.2099537037037037</v>
      </c>
    </row>
    <row r="16" spans="2:27" ht="20.25" customHeight="1">
      <c r="B16" s="1">
        <v>8</v>
      </c>
      <c r="C16" s="48" t="s">
        <v>12</v>
      </c>
      <c r="D16" s="1" t="s">
        <v>76</v>
      </c>
      <c r="E16" s="39">
        <v>0.29393518518518519</v>
      </c>
      <c r="F16" s="25"/>
      <c r="G16" s="7"/>
      <c r="H16" s="7"/>
      <c r="I16" s="7"/>
      <c r="J16" s="7"/>
      <c r="K16" s="40"/>
      <c r="L16" s="38">
        <f t="shared" si="2"/>
        <v>0</v>
      </c>
      <c r="M16" s="37">
        <f t="shared" si="0"/>
        <v>0.29393518518518519</v>
      </c>
      <c r="N16" s="37">
        <f>'D grupa ITT'!Y17</f>
        <v>0.29236111111111113</v>
      </c>
      <c r="O16" s="37">
        <f t="shared" si="1"/>
        <v>0.58629629629629632</v>
      </c>
      <c r="P16" s="36">
        <v>1</v>
      </c>
      <c r="S16" s="1">
        <v>7</v>
      </c>
      <c r="T16" s="1" t="s">
        <v>12</v>
      </c>
      <c r="U16" s="1" t="s">
        <v>77</v>
      </c>
      <c r="V16" s="39">
        <v>0.2512962962962963</v>
      </c>
      <c r="W16" s="25"/>
      <c r="X16" s="38">
        <f t="shared" si="3"/>
        <v>0</v>
      </c>
      <c r="Y16" s="37">
        <f t="shared" si="4"/>
        <v>0.2512962962962963</v>
      </c>
    </row>
    <row r="17" spans="2:25" ht="20.25" customHeight="1">
      <c r="B17" s="1">
        <v>9</v>
      </c>
      <c r="C17" s="48" t="s">
        <v>12</v>
      </c>
      <c r="D17" s="1" t="s">
        <v>75</v>
      </c>
      <c r="E17" s="39">
        <v>0.3366319444444445</v>
      </c>
      <c r="F17" s="25"/>
      <c r="G17" s="7"/>
      <c r="H17" s="7"/>
      <c r="I17" s="7"/>
      <c r="J17" s="7"/>
      <c r="K17" s="40">
        <v>1</v>
      </c>
      <c r="L17" s="38">
        <f t="shared" si="2"/>
        <v>1.1574074074074075E-4</v>
      </c>
      <c r="M17" s="37">
        <f t="shared" si="0"/>
        <v>0.33674768518518522</v>
      </c>
      <c r="N17" s="37">
        <f>'D grupa ITT'!Y18</f>
        <v>0.3344212962962963</v>
      </c>
      <c r="O17" s="37">
        <f t="shared" si="1"/>
        <v>0.67116898148148152</v>
      </c>
      <c r="P17" s="36">
        <v>4</v>
      </c>
      <c r="S17" s="1">
        <v>8</v>
      </c>
      <c r="T17" s="1" t="s">
        <v>12</v>
      </c>
      <c r="U17" s="1" t="s">
        <v>76</v>
      </c>
      <c r="V17" s="39">
        <v>0.29236111111111113</v>
      </c>
      <c r="W17" s="25"/>
      <c r="X17" s="38">
        <f t="shared" si="3"/>
        <v>0</v>
      </c>
      <c r="Y17" s="37">
        <f t="shared" si="4"/>
        <v>0.29236111111111113</v>
      </c>
    </row>
    <row r="18" spans="2:25" ht="20.25" customHeight="1">
      <c r="B18" s="1">
        <v>10</v>
      </c>
      <c r="C18" s="48" t="s">
        <v>12</v>
      </c>
      <c r="D18" s="1" t="s">
        <v>74</v>
      </c>
      <c r="E18" s="39">
        <v>0.37896990740740738</v>
      </c>
      <c r="F18" s="7"/>
      <c r="G18" s="7"/>
      <c r="H18" s="7">
        <v>3</v>
      </c>
      <c r="I18" s="7"/>
      <c r="J18" s="7"/>
      <c r="K18" s="7">
        <v>3</v>
      </c>
      <c r="L18" s="38">
        <f t="shared" si="2"/>
        <v>6.9444444444444447E-4</v>
      </c>
      <c r="M18" s="37">
        <f t="shared" si="0"/>
        <v>0.37966435185185182</v>
      </c>
      <c r="N18" s="37">
        <f>'D grupa ITT'!Y19</f>
        <v>0.37744212962962959</v>
      </c>
      <c r="O18" s="37">
        <f t="shared" si="1"/>
        <v>0.75710648148148141</v>
      </c>
      <c r="P18" s="36">
        <v>11</v>
      </c>
      <c r="S18" s="1">
        <v>9</v>
      </c>
      <c r="T18" s="1" t="s">
        <v>12</v>
      </c>
      <c r="U18" s="1" t="s">
        <v>75</v>
      </c>
      <c r="V18" s="39">
        <v>0.3344212962962963</v>
      </c>
      <c r="W18" s="25"/>
      <c r="X18" s="38">
        <f t="shared" si="3"/>
        <v>0</v>
      </c>
      <c r="Y18" s="37">
        <f t="shared" si="4"/>
        <v>0.3344212962962963</v>
      </c>
    </row>
    <row r="19" spans="2:25" ht="20.25" customHeight="1">
      <c r="B19" s="1">
        <v>11</v>
      </c>
      <c r="C19" s="48" t="s">
        <v>66</v>
      </c>
      <c r="D19" s="1" t="s">
        <v>73</v>
      </c>
      <c r="E19" s="39">
        <v>0.4211805555555555</v>
      </c>
      <c r="F19" s="7"/>
      <c r="G19" s="7"/>
      <c r="H19" s="7"/>
      <c r="I19" s="7">
        <v>1</v>
      </c>
      <c r="J19" s="7">
        <v>5</v>
      </c>
      <c r="K19" s="7">
        <v>3</v>
      </c>
      <c r="L19" s="38">
        <f t="shared" si="2"/>
        <v>1.0416666666666667E-3</v>
      </c>
      <c r="M19" s="37">
        <f t="shared" si="0"/>
        <v>0.42222222222222217</v>
      </c>
      <c r="N19" s="37">
        <f>'D grupa ITT'!Y20</f>
        <v>0.42175925925925928</v>
      </c>
      <c r="O19" s="37">
        <f t="shared" si="1"/>
        <v>0.84398148148148144</v>
      </c>
      <c r="P19" s="36">
        <v>12</v>
      </c>
      <c r="S19" s="1">
        <v>10</v>
      </c>
      <c r="T19" s="1" t="s">
        <v>12</v>
      </c>
      <c r="U19" s="1" t="s">
        <v>74</v>
      </c>
      <c r="V19" s="39">
        <v>0.37744212962962959</v>
      </c>
      <c r="W19" s="25"/>
      <c r="X19" s="38">
        <f t="shared" si="3"/>
        <v>0</v>
      </c>
      <c r="Y19" s="37">
        <f t="shared" si="4"/>
        <v>0.37744212962962959</v>
      </c>
    </row>
    <row r="20" spans="2:25" ht="20.25" customHeight="1">
      <c r="B20" s="1">
        <v>12</v>
      </c>
      <c r="C20" s="48" t="s">
        <v>66</v>
      </c>
      <c r="D20" s="1" t="s">
        <v>72</v>
      </c>
      <c r="E20" s="39">
        <v>0.46224537037037039</v>
      </c>
      <c r="F20" s="7"/>
      <c r="G20" s="7"/>
      <c r="H20" s="7"/>
      <c r="I20" s="7">
        <v>1</v>
      </c>
      <c r="J20" s="7">
        <v>2</v>
      </c>
      <c r="K20" s="7">
        <v>7</v>
      </c>
      <c r="L20" s="38">
        <f t="shared" si="2"/>
        <v>1.1574074074074073E-3</v>
      </c>
      <c r="M20" s="37">
        <f t="shared" si="0"/>
        <v>0.46340277777777777</v>
      </c>
      <c r="N20" s="37">
        <f>'D grupa ITT'!Y21</f>
        <v>0.47097222222222224</v>
      </c>
      <c r="O20" s="37">
        <f t="shared" si="1"/>
        <v>0.93437499999999996</v>
      </c>
      <c r="P20" s="36">
        <v>14</v>
      </c>
      <c r="S20" s="1">
        <v>11</v>
      </c>
      <c r="T20" s="1" t="s">
        <v>66</v>
      </c>
      <c r="U20" s="1" t="s">
        <v>73</v>
      </c>
      <c r="V20" s="39">
        <v>0.42083333333333334</v>
      </c>
      <c r="W20" s="25">
        <v>8</v>
      </c>
      <c r="X20" s="38">
        <f t="shared" si="3"/>
        <v>9.2592592592592596E-4</v>
      </c>
      <c r="Y20" s="37">
        <f t="shared" si="4"/>
        <v>0.42175925925925928</v>
      </c>
    </row>
    <row r="21" spans="2:25" ht="20.25" customHeight="1">
      <c r="B21" s="1">
        <v>13</v>
      </c>
      <c r="C21" s="48" t="s">
        <v>66</v>
      </c>
      <c r="D21" s="1" t="s">
        <v>71</v>
      </c>
      <c r="E21" s="39">
        <v>0.5053819444444444</v>
      </c>
      <c r="F21" s="7"/>
      <c r="G21" s="7"/>
      <c r="H21" s="7"/>
      <c r="I21" s="7">
        <v>1</v>
      </c>
      <c r="J21" s="7">
        <v>1</v>
      </c>
      <c r="K21" s="7">
        <v>2</v>
      </c>
      <c r="L21" s="38">
        <f t="shared" si="2"/>
        <v>4.6296296296296298E-4</v>
      </c>
      <c r="M21" s="37">
        <f t="shared" si="0"/>
        <v>0.5058449074074074</v>
      </c>
      <c r="N21" s="37">
        <f>'D grupa ITT'!Y22</f>
        <v>0.50479166666666664</v>
      </c>
      <c r="O21" s="37">
        <f t="shared" si="1"/>
        <v>1.0106365740740739</v>
      </c>
      <c r="P21" s="36">
        <v>13</v>
      </c>
      <c r="S21" s="1">
        <v>12</v>
      </c>
      <c r="T21" s="1" t="s">
        <v>66</v>
      </c>
      <c r="U21" s="1" t="s">
        <v>72</v>
      </c>
      <c r="V21" s="39">
        <v>0.47085648148148151</v>
      </c>
      <c r="W21" s="25">
        <v>1</v>
      </c>
      <c r="X21" s="38">
        <f t="shared" si="3"/>
        <v>1.1574074074074075E-4</v>
      </c>
      <c r="Y21" s="37">
        <f t="shared" si="4"/>
        <v>0.47097222222222224</v>
      </c>
    </row>
    <row r="22" spans="2:25" ht="20.25" customHeight="1">
      <c r="B22" s="1">
        <v>14</v>
      </c>
      <c r="C22" s="48" t="s">
        <v>66</v>
      </c>
      <c r="D22" s="1" t="s">
        <v>70</v>
      </c>
      <c r="E22" s="39">
        <v>0.54670138888888886</v>
      </c>
      <c r="F22" s="7">
        <v>1</v>
      </c>
      <c r="G22" s="7"/>
      <c r="H22" s="7"/>
      <c r="I22" s="7">
        <v>3</v>
      </c>
      <c r="J22" s="7">
        <v>4</v>
      </c>
      <c r="K22" s="7">
        <v>1</v>
      </c>
      <c r="L22" s="38">
        <f t="shared" si="2"/>
        <v>1.0416666666666667E-3</v>
      </c>
      <c r="M22" s="37">
        <f t="shared" si="0"/>
        <v>0.54774305555555558</v>
      </c>
      <c r="N22" s="37">
        <f>'D grupa ITT'!Y23</f>
        <v>0.54456018518518523</v>
      </c>
      <c r="O22" s="37">
        <f t="shared" si="1"/>
        <v>1.0923032407407409</v>
      </c>
      <c r="P22" s="36">
        <v>10</v>
      </c>
      <c r="S22" s="1">
        <v>13</v>
      </c>
      <c r="T22" s="1" t="s">
        <v>66</v>
      </c>
      <c r="U22" s="1" t="s">
        <v>71</v>
      </c>
      <c r="V22" s="39">
        <v>0.50467592592592592</v>
      </c>
      <c r="W22" s="25">
        <v>1</v>
      </c>
      <c r="X22" s="38">
        <f t="shared" si="3"/>
        <v>1.1574074074074075E-4</v>
      </c>
      <c r="Y22" s="37">
        <f t="shared" si="4"/>
        <v>0.50479166666666664</v>
      </c>
    </row>
    <row r="23" spans="2:25" ht="20.25" customHeight="1">
      <c r="B23" s="1">
        <v>15</v>
      </c>
      <c r="C23" s="48" t="s">
        <v>66</v>
      </c>
      <c r="D23" s="1" t="s">
        <v>69</v>
      </c>
      <c r="E23" s="39">
        <v>0.58971064814814811</v>
      </c>
      <c r="F23" s="7">
        <v>3</v>
      </c>
      <c r="G23" s="7"/>
      <c r="H23" s="7">
        <v>3</v>
      </c>
      <c r="I23" s="7">
        <v>2</v>
      </c>
      <c r="J23" s="7">
        <v>2</v>
      </c>
      <c r="K23" s="7"/>
      <c r="L23" s="38">
        <f t="shared" si="2"/>
        <v>1.1574074074074073E-3</v>
      </c>
      <c r="M23" s="37">
        <f t="shared" si="0"/>
        <v>0.59086805555555555</v>
      </c>
      <c r="N23" s="37">
        <f>'D grupa ITT'!Y24</f>
        <v>0.58726851851851847</v>
      </c>
      <c r="O23" s="37">
        <f t="shared" si="1"/>
        <v>1.1781365740740739</v>
      </c>
      <c r="P23" s="36" t="s">
        <v>67</v>
      </c>
      <c r="S23" s="1">
        <v>14</v>
      </c>
      <c r="T23" s="1" t="s">
        <v>66</v>
      </c>
      <c r="U23" s="1" t="s">
        <v>70</v>
      </c>
      <c r="V23" s="39">
        <v>0.54340277777777779</v>
      </c>
      <c r="W23" s="54">
        <v>10</v>
      </c>
      <c r="X23" s="38">
        <f t="shared" si="3"/>
        <v>1.1574074074074073E-3</v>
      </c>
      <c r="Y23" s="53">
        <f t="shared" si="4"/>
        <v>0.54456018518518523</v>
      </c>
    </row>
    <row r="24" spans="2:25" ht="20.25" customHeight="1">
      <c r="B24" s="1">
        <v>16</v>
      </c>
      <c r="C24" s="48" t="s">
        <v>66</v>
      </c>
      <c r="D24" s="1" t="s">
        <v>68</v>
      </c>
      <c r="E24" s="39">
        <v>0.63231481481481489</v>
      </c>
      <c r="F24" s="7">
        <v>4</v>
      </c>
      <c r="G24" s="7"/>
      <c r="H24" s="7"/>
      <c r="I24" s="7"/>
      <c r="J24" s="7">
        <v>5</v>
      </c>
      <c r="K24" s="7">
        <v>3</v>
      </c>
      <c r="L24" s="38">
        <f t="shared" si="2"/>
        <v>1.3888888888888889E-3</v>
      </c>
      <c r="M24" s="37">
        <f t="shared" si="0"/>
        <v>0.63370370370370377</v>
      </c>
      <c r="N24" s="37">
        <f>'D grupa ITT'!Y25</f>
        <v>0.63129629629629636</v>
      </c>
      <c r="O24" s="37">
        <f t="shared" si="1"/>
        <v>1.2650000000000001</v>
      </c>
      <c r="P24" s="36" t="s">
        <v>67</v>
      </c>
      <c r="S24" s="1">
        <v>15</v>
      </c>
      <c r="T24" s="1" t="s">
        <v>66</v>
      </c>
      <c r="U24" s="1" t="s">
        <v>69</v>
      </c>
      <c r="V24" s="52">
        <v>0.58599537037037031</v>
      </c>
      <c r="W24" s="51">
        <v>11</v>
      </c>
      <c r="X24" s="38">
        <f t="shared" si="3"/>
        <v>1.2731481481481483E-3</v>
      </c>
      <c r="Y24" s="50">
        <f t="shared" si="4"/>
        <v>0.58726851851851847</v>
      </c>
    </row>
    <row r="25" spans="2:25" ht="20.25" customHeight="1">
      <c r="B25" s="1">
        <v>17</v>
      </c>
      <c r="C25" s="48" t="s">
        <v>66</v>
      </c>
      <c r="D25" s="1" t="s">
        <v>65</v>
      </c>
      <c r="E25" s="39">
        <v>0.67138888888888892</v>
      </c>
      <c r="F25" s="7"/>
      <c r="G25" s="7"/>
      <c r="H25" s="7"/>
      <c r="I25" s="7"/>
      <c r="J25" s="7">
        <v>2</v>
      </c>
      <c r="K25" s="7"/>
      <c r="L25" s="38">
        <f t="shared" si="2"/>
        <v>2.3148148148148149E-4</v>
      </c>
      <c r="M25" s="37">
        <f t="shared" si="0"/>
        <v>0.67162037037037037</v>
      </c>
      <c r="N25" s="37">
        <f>'D grupa ITT'!Y26</f>
        <v>1.1689814814814816E-3</v>
      </c>
      <c r="O25" s="37">
        <f t="shared" si="1"/>
        <v>0.67278935185185185</v>
      </c>
      <c r="P25" s="36">
        <v>9</v>
      </c>
      <c r="S25" s="1">
        <v>16</v>
      </c>
      <c r="T25" s="1" t="s">
        <v>66</v>
      </c>
      <c r="U25" s="1" t="s">
        <v>68</v>
      </c>
      <c r="V25" s="52">
        <v>0.63071759259259264</v>
      </c>
      <c r="W25" s="51">
        <v>5</v>
      </c>
      <c r="X25" s="38">
        <f t="shared" si="3"/>
        <v>5.7870370370370367E-4</v>
      </c>
      <c r="Y25" s="50">
        <f t="shared" si="4"/>
        <v>0.63129629629629636</v>
      </c>
    </row>
    <row r="26" spans="2:25" ht="20.25" customHeight="1">
      <c r="B26" s="1">
        <v>18</v>
      </c>
      <c r="C26" s="48" t="s">
        <v>19</v>
      </c>
      <c r="D26" s="1" t="s">
        <v>64</v>
      </c>
      <c r="E26" s="39">
        <v>0.71046296296296296</v>
      </c>
      <c r="F26" s="7"/>
      <c r="G26" s="7"/>
      <c r="H26" s="7"/>
      <c r="I26" s="7"/>
      <c r="J26" s="7"/>
      <c r="K26" s="7"/>
      <c r="L26" s="38">
        <f t="shared" si="2"/>
        <v>0</v>
      </c>
      <c r="M26" s="37">
        <f t="shared" si="0"/>
        <v>0.71046296296296296</v>
      </c>
      <c r="N26" s="37">
        <f>'D grupa ITT'!Y27</f>
        <v>0.70920138888888884</v>
      </c>
      <c r="O26" s="37">
        <f t="shared" si="1"/>
        <v>1.4196643518518517</v>
      </c>
      <c r="P26" s="36">
        <v>2</v>
      </c>
      <c r="S26" s="1">
        <v>17</v>
      </c>
      <c r="T26" s="1" t="s">
        <v>66</v>
      </c>
      <c r="U26" s="1" t="s">
        <v>65</v>
      </c>
      <c r="V26" s="52">
        <v>2.4305555555555552E-4</v>
      </c>
      <c r="W26" s="51">
        <v>8</v>
      </c>
      <c r="X26" s="38">
        <f t="shared" si="3"/>
        <v>9.2592592592592596E-4</v>
      </c>
      <c r="Y26" s="50">
        <f t="shared" si="4"/>
        <v>1.1689814814814816E-3</v>
      </c>
    </row>
    <row r="27" spans="2:25" ht="20.25" customHeight="1">
      <c r="B27" s="1">
        <v>19</v>
      </c>
      <c r="C27" s="48" t="s">
        <v>19</v>
      </c>
      <c r="D27" s="1" t="s">
        <v>63</v>
      </c>
      <c r="E27" s="39">
        <v>0.75199074074074079</v>
      </c>
      <c r="F27" s="7"/>
      <c r="G27" s="7"/>
      <c r="H27" s="7"/>
      <c r="I27" s="7"/>
      <c r="J27" s="7"/>
      <c r="K27" s="7"/>
      <c r="L27" s="38">
        <f t="shared" si="2"/>
        <v>0</v>
      </c>
      <c r="M27" s="37">
        <f t="shared" si="0"/>
        <v>0.75199074074074079</v>
      </c>
      <c r="N27" s="37">
        <f>'D grupa ITT'!Y28</f>
        <v>0.75231481481481477</v>
      </c>
      <c r="O27" s="37">
        <f t="shared" si="1"/>
        <v>1.5043055555555556</v>
      </c>
      <c r="P27" s="36">
        <v>2</v>
      </c>
      <c r="S27" s="1">
        <v>18</v>
      </c>
      <c r="T27" s="1" t="s">
        <v>19</v>
      </c>
      <c r="U27" s="1" t="s">
        <v>64</v>
      </c>
      <c r="V27" s="52">
        <v>0.70920138888888884</v>
      </c>
      <c r="W27" s="51"/>
      <c r="X27" s="38">
        <f t="shared" si="3"/>
        <v>0</v>
      </c>
      <c r="Y27" s="50">
        <f t="shared" si="4"/>
        <v>0.70920138888888884</v>
      </c>
    </row>
    <row r="28" spans="2:25" ht="20.25" customHeight="1">
      <c r="B28" s="1">
        <v>20</v>
      </c>
      <c r="C28" s="48" t="s">
        <v>19</v>
      </c>
      <c r="D28" s="1" t="s">
        <v>62</v>
      </c>
      <c r="E28" s="39">
        <v>0.79361111111111116</v>
      </c>
      <c r="F28" s="7"/>
      <c r="G28" s="7"/>
      <c r="H28" s="7"/>
      <c r="I28" s="7"/>
      <c r="J28" s="7">
        <v>2</v>
      </c>
      <c r="K28" s="7"/>
      <c r="L28" s="38">
        <f t="shared" si="2"/>
        <v>2.3148148148148149E-4</v>
      </c>
      <c r="M28" s="37">
        <f t="shared" si="0"/>
        <v>0.7938425925925926</v>
      </c>
      <c r="N28" s="37">
        <f>'D grupa ITT'!Y29</f>
        <v>0.79366898148148157</v>
      </c>
      <c r="O28" s="37">
        <f t="shared" si="1"/>
        <v>1.5875115740740742</v>
      </c>
      <c r="P28" s="36">
        <v>1</v>
      </c>
      <c r="S28" s="1">
        <v>19</v>
      </c>
      <c r="T28" s="1" t="s">
        <v>19</v>
      </c>
      <c r="U28" s="1" t="s">
        <v>63</v>
      </c>
      <c r="V28" s="52">
        <v>0.75219907407407405</v>
      </c>
      <c r="W28" s="51">
        <v>1</v>
      </c>
      <c r="X28" s="38">
        <f t="shared" si="3"/>
        <v>1.1574074074074075E-4</v>
      </c>
      <c r="Y28" s="50">
        <f t="shared" si="4"/>
        <v>0.75231481481481477</v>
      </c>
    </row>
    <row r="29" spans="2:25" ht="20.25" customHeight="1">
      <c r="B29" s="1">
        <v>21</v>
      </c>
      <c r="C29" s="48" t="s">
        <v>19</v>
      </c>
      <c r="D29" s="1" t="s">
        <v>61</v>
      </c>
      <c r="E29" s="39">
        <v>0.83626157407407409</v>
      </c>
      <c r="F29" s="7"/>
      <c r="G29" s="7"/>
      <c r="H29" s="7"/>
      <c r="I29" s="7"/>
      <c r="J29" s="7">
        <v>3</v>
      </c>
      <c r="K29" s="7"/>
      <c r="L29" s="38">
        <f t="shared" si="2"/>
        <v>3.4722222222222224E-4</v>
      </c>
      <c r="M29" s="37">
        <f t="shared" si="0"/>
        <v>0.83660879629629636</v>
      </c>
      <c r="N29" s="37">
        <f>'D grupa ITT'!Y30</f>
        <v>0.83509259259259261</v>
      </c>
      <c r="O29" s="37">
        <f t="shared" si="1"/>
        <v>1.671701388888889</v>
      </c>
      <c r="P29" s="36">
        <v>7</v>
      </c>
      <c r="S29" s="1">
        <v>20</v>
      </c>
      <c r="T29" s="1" t="s">
        <v>19</v>
      </c>
      <c r="U29" s="1" t="s">
        <v>62</v>
      </c>
      <c r="V29" s="52">
        <v>0.79366898148148157</v>
      </c>
      <c r="W29" s="51"/>
      <c r="X29" s="38">
        <f t="shared" si="3"/>
        <v>0</v>
      </c>
      <c r="Y29" s="50">
        <f t="shared" si="4"/>
        <v>0.79366898148148157</v>
      </c>
    </row>
    <row r="30" spans="2:25" ht="20.25" customHeight="1">
      <c r="B30" s="1">
        <v>22</v>
      </c>
      <c r="C30" s="48" t="s">
        <v>19</v>
      </c>
      <c r="D30" s="1" t="s">
        <v>60</v>
      </c>
      <c r="E30" s="39">
        <v>0.87853009259259263</v>
      </c>
      <c r="F30" s="7"/>
      <c r="G30" s="7"/>
      <c r="H30" s="7"/>
      <c r="I30" s="7"/>
      <c r="J30" s="7">
        <v>3</v>
      </c>
      <c r="K30" s="7"/>
      <c r="L30" s="38">
        <f t="shared" si="2"/>
        <v>3.4722222222222224E-4</v>
      </c>
      <c r="M30" s="37">
        <f t="shared" si="0"/>
        <v>0.8788773148148149</v>
      </c>
      <c r="N30" s="37">
        <f>'D grupa ITT'!Y31</f>
        <v>0.88181712962962966</v>
      </c>
      <c r="O30" s="37">
        <f t="shared" si="1"/>
        <v>1.7606944444444446</v>
      </c>
      <c r="P30" s="36">
        <v>14</v>
      </c>
      <c r="S30" s="1">
        <v>21</v>
      </c>
      <c r="T30" s="1" t="s">
        <v>19</v>
      </c>
      <c r="U30" s="1" t="s">
        <v>61</v>
      </c>
      <c r="V30" s="52">
        <v>0.83509259259259261</v>
      </c>
      <c r="W30" s="51"/>
      <c r="X30" s="38">
        <f t="shared" si="3"/>
        <v>0</v>
      </c>
      <c r="Y30" s="50">
        <f t="shared" si="4"/>
        <v>0.83509259259259261</v>
      </c>
    </row>
    <row r="31" spans="2:25" ht="20.25" customHeight="1">
      <c r="B31" s="1">
        <v>23</v>
      </c>
      <c r="C31" s="48" t="s">
        <v>58</v>
      </c>
      <c r="D31" s="1" t="s">
        <v>59</v>
      </c>
      <c r="E31" s="39">
        <v>0.91949074074074078</v>
      </c>
      <c r="F31" s="7"/>
      <c r="G31" s="7"/>
      <c r="H31" s="7"/>
      <c r="I31" s="7"/>
      <c r="J31" s="7"/>
      <c r="K31" s="7"/>
      <c r="L31" s="38">
        <f t="shared" si="2"/>
        <v>0</v>
      </c>
      <c r="M31" s="37">
        <f t="shared" si="0"/>
        <v>0.91949074074074078</v>
      </c>
      <c r="N31" s="37">
        <f>'D grupa ITT'!Y32</f>
        <v>0.91806712962962955</v>
      </c>
      <c r="O31" s="37">
        <f t="shared" si="1"/>
        <v>1.8375578703703703</v>
      </c>
      <c r="P31" s="36">
        <v>3</v>
      </c>
      <c r="S31" s="1">
        <v>22</v>
      </c>
      <c r="T31" s="1" t="s">
        <v>19</v>
      </c>
      <c r="U31" s="1" t="s">
        <v>60</v>
      </c>
      <c r="V31" s="52">
        <v>0.88146990740740738</v>
      </c>
      <c r="W31" s="51">
        <v>3</v>
      </c>
      <c r="X31" s="38">
        <f t="shared" si="3"/>
        <v>3.4722222222222224E-4</v>
      </c>
      <c r="Y31" s="50">
        <f t="shared" si="4"/>
        <v>0.88181712962962966</v>
      </c>
    </row>
    <row r="32" spans="2:25" ht="20.25" customHeight="1">
      <c r="B32" s="1">
        <v>24</v>
      </c>
      <c r="C32" s="48" t="s">
        <v>58</v>
      </c>
      <c r="D32" s="1" t="s">
        <v>57</v>
      </c>
      <c r="E32" s="39">
        <v>0.96186342592592589</v>
      </c>
      <c r="F32" s="7"/>
      <c r="G32" s="7"/>
      <c r="H32" s="7"/>
      <c r="I32" s="7">
        <v>2</v>
      </c>
      <c r="J32" s="7">
        <v>2</v>
      </c>
      <c r="K32" s="7">
        <v>2</v>
      </c>
      <c r="L32" s="38">
        <f t="shared" si="2"/>
        <v>6.9444444444444447E-4</v>
      </c>
      <c r="M32" s="37">
        <f t="shared" si="0"/>
        <v>0.96255787037037033</v>
      </c>
      <c r="N32" s="37">
        <f>'D grupa ITT'!Y33</f>
        <v>0.92017361111111118</v>
      </c>
      <c r="O32" s="37">
        <f t="shared" si="1"/>
        <v>1.8827314814814815</v>
      </c>
      <c r="P32" s="36">
        <v>8</v>
      </c>
      <c r="S32" s="1">
        <v>23</v>
      </c>
      <c r="T32" s="1" t="s">
        <v>58</v>
      </c>
      <c r="U32" s="1" t="s">
        <v>59</v>
      </c>
      <c r="V32" s="52">
        <v>0.91806712962962955</v>
      </c>
      <c r="W32" s="51"/>
      <c r="X32" s="38">
        <f t="shared" si="3"/>
        <v>0</v>
      </c>
      <c r="Y32" s="50">
        <f t="shared" si="4"/>
        <v>0.91806712962962955</v>
      </c>
    </row>
    <row r="33" spans="2:25" ht="20.25" customHeight="1">
      <c r="B33" s="1">
        <v>25</v>
      </c>
      <c r="C33" s="48" t="s">
        <v>51</v>
      </c>
      <c r="D33" s="1" t="s">
        <v>56</v>
      </c>
      <c r="E33" s="39">
        <v>0.96241898148148142</v>
      </c>
      <c r="F33" s="7"/>
      <c r="G33" s="7"/>
      <c r="H33" s="7"/>
      <c r="I33" s="7">
        <v>1</v>
      </c>
      <c r="J33" s="7"/>
      <c r="K33" s="7">
        <v>5</v>
      </c>
      <c r="L33" s="38">
        <f t="shared" si="2"/>
        <v>6.9444444444444447E-4</v>
      </c>
      <c r="M33" s="37">
        <f t="shared" si="0"/>
        <v>0.96311342592592586</v>
      </c>
      <c r="N33" s="37">
        <f>'D grupa ITT'!Y34</f>
        <v>0.91861111111111104</v>
      </c>
      <c r="O33" s="37">
        <f t="shared" si="1"/>
        <v>1.8817245370370368</v>
      </c>
      <c r="P33" s="36">
        <v>6</v>
      </c>
      <c r="S33" s="1">
        <v>24</v>
      </c>
      <c r="T33" s="1" t="s">
        <v>58</v>
      </c>
      <c r="U33" s="1" t="s">
        <v>57</v>
      </c>
      <c r="V33" s="52">
        <v>0.92017361111111118</v>
      </c>
      <c r="W33" s="51"/>
      <c r="X33" s="38">
        <f t="shared" si="3"/>
        <v>0</v>
      </c>
      <c r="Y33" s="50">
        <f t="shared" si="4"/>
        <v>0.92017361111111118</v>
      </c>
    </row>
    <row r="34" spans="2:25" ht="20.25" customHeight="1">
      <c r="B34" s="1">
        <v>26</v>
      </c>
      <c r="C34" s="48" t="s">
        <v>51</v>
      </c>
      <c r="D34" s="1" t="s">
        <v>55</v>
      </c>
      <c r="E34" s="39">
        <v>0.96171296296296294</v>
      </c>
      <c r="F34" s="7"/>
      <c r="G34" s="7"/>
      <c r="H34" s="7"/>
      <c r="I34" s="7"/>
      <c r="J34" s="7"/>
      <c r="K34" s="7"/>
      <c r="L34" s="38">
        <f t="shared" si="2"/>
        <v>0</v>
      </c>
      <c r="M34" s="37">
        <f t="shared" si="0"/>
        <v>0.96171296296296294</v>
      </c>
      <c r="N34" s="37">
        <f>'D grupa ITT'!Y35</f>
        <v>0.91776620370370365</v>
      </c>
      <c r="O34" s="37">
        <f t="shared" si="1"/>
        <v>1.8794791666666666</v>
      </c>
      <c r="P34" s="36">
        <v>4</v>
      </c>
      <c r="S34" s="1">
        <v>25</v>
      </c>
      <c r="T34" s="1" t="s">
        <v>51</v>
      </c>
      <c r="U34" s="1" t="s">
        <v>56</v>
      </c>
      <c r="V34" s="52">
        <v>0.91814814814814805</v>
      </c>
      <c r="W34" s="51">
        <v>4</v>
      </c>
      <c r="X34" s="38">
        <f t="shared" si="3"/>
        <v>4.6296296296296298E-4</v>
      </c>
      <c r="Y34" s="50">
        <f t="shared" si="4"/>
        <v>0.91861111111111104</v>
      </c>
    </row>
    <row r="35" spans="2:25" ht="20.25" customHeight="1">
      <c r="B35" s="1">
        <v>27</v>
      </c>
      <c r="C35" s="48" t="s">
        <v>51</v>
      </c>
      <c r="D35" s="1" t="s">
        <v>54</v>
      </c>
      <c r="E35" s="39">
        <v>0.96275462962962965</v>
      </c>
      <c r="F35" s="7"/>
      <c r="G35" s="7"/>
      <c r="H35" s="7"/>
      <c r="I35" s="7">
        <v>1</v>
      </c>
      <c r="J35" s="7"/>
      <c r="K35" s="7">
        <v>3</v>
      </c>
      <c r="L35" s="38">
        <f t="shared" si="2"/>
        <v>4.6296296296296298E-4</v>
      </c>
      <c r="M35" s="37">
        <f t="shared" si="0"/>
        <v>0.96321759259259265</v>
      </c>
      <c r="N35" s="37">
        <f>'D grupa ITT'!Y36</f>
        <v>0.91876157407407411</v>
      </c>
      <c r="O35" s="37">
        <f t="shared" si="1"/>
        <v>1.8819791666666668</v>
      </c>
      <c r="P35" s="36">
        <v>7</v>
      </c>
      <c r="S35" s="1">
        <v>26</v>
      </c>
      <c r="T35" s="1" t="s">
        <v>51</v>
      </c>
      <c r="U35" s="1" t="s">
        <v>55</v>
      </c>
      <c r="V35" s="52">
        <v>0.91776620370370365</v>
      </c>
      <c r="W35" s="51"/>
      <c r="X35" s="38">
        <f t="shared" si="3"/>
        <v>0</v>
      </c>
      <c r="Y35" s="50">
        <f t="shared" si="4"/>
        <v>0.91776620370370365</v>
      </c>
    </row>
    <row r="36" spans="2:25" ht="20.25" customHeight="1">
      <c r="B36" s="1">
        <v>28</v>
      </c>
      <c r="C36" s="48" t="s">
        <v>51</v>
      </c>
      <c r="D36" s="1" t="s">
        <v>53</v>
      </c>
      <c r="E36" s="39">
        <v>0.961400462962963</v>
      </c>
      <c r="F36" s="7"/>
      <c r="G36" s="7"/>
      <c r="H36" s="7"/>
      <c r="I36" s="7"/>
      <c r="J36" s="7"/>
      <c r="K36" s="7">
        <v>3</v>
      </c>
      <c r="L36" s="38">
        <f t="shared" si="2"/>
        <v>3.4722222222222224E-4</v>
      </c>
      <c r="M36" s="37">
        <f t="shared" si="0"/>
        <v>0.96174768518518527</v>
      </c>
      <c r="N36" s="37">
        <f>'D grupa ITT'!Y37</f>
        <v>0.91818287037037039</v>
      </c>
      <c r="O36" s="37">
        <f t="shared" si="1"/>
        <v>1.8799305555555557</v>
      </c>
      <c r="P36" s="36">
        <v>6</v>
      </c>
      <c r="S36" s="1">
        <v>27</v>
      </c>
      <c r="T36" s="1" t="s">
        <v>51</v>
      </c>
      <c r="U36" s="1" t="s">
        <v>54</v>
      </c>
      <c r="V36" s="52">
        <v>0.91876157407407411</v>
      </c>
      <c r="W36" s="51"/>
      <c r="X36" s="38">
        <f t="shared" si="3"/>
        <v>0</v>
      </c>
      <c r="Y36" s="50">
        <f t="shared" si="4"/>
        <v>0.91876157407407411</v>
      </c>
    </row>
    <row r="37" spans="2:25" ht="20.25" customHeight="1">
      <c r="B37" s="1">
        <v>29</v>
      </c>
      <c r="C37" s="48" t="s">
        <v>51</v>
      </c>
      <c r="D37" s="1" t="s">
        <v>52</v>
      </c>
      <c r="E37" s="39">
        <v>0.9623032407407407</v>
      </c>
      <c r="F37" s="7">
        <v>2</v>
      </c>
      <c r="G37" s="7"/>
      <c r="H37" s="7"/>
      <c r="I37" s="7">
        <v>3</v>
      </c>
      <c r="J37" s="7"/>
      <c r="K37" s="7"/>
      <c r="L37" s="38">
        <f t="shared" si="2"/>
        <v>5.7870370370370367E-4</v>
      </c>
      <c r="M37" s="37">
        <f t="shared" si="0"/>
        <v>0.96288194444444442</v>
      </c>
      <c r="N37" s="37">
        <f>'D grupa ITT'!Y38</f>
        <v>0.91901620370370363</v>
      </c>
      <c r="O37" s="37">
        <f t="shared" si="1"/>
        <v>1.881898148148148</v>
      </c>
      <c r="P37" s="36">
        <v>10</v>
      </c>
      <c r="S37" s="1">
        <v>28</v>
      </c>
      <c r="T37" s="1" t="s">
        <v>51</v>
      </c>
      <c r="U37" s="1" t="s">
        <v>53</v>
      </c>
      <c r="V37" s="52">
        <v>0.91818287037037039</v>
      </c>
      <c r="W37" s="51"/>
      <c r="X37" s="38">
        <f t="shared" si="3"/>
        <v>0</v>
      </c>
      <c r="Y37" s="50">
        <f t="shared" si="4"/>
        <v>0.91818287037037039</v>
      </c>
    </row>
    <row r="38" spans="2:25" ht="20.25" customHeight="1">
      <c r="B38" s="1">
        <v>30</v>
      </c>
      <c r="C38" s="48" t="s">
        <v>51</v>
      </c>
      <c r="D38" s="1" t="s">
        <v>50</v>
      </c>
      <c r="E38" s="39">
        <v>0.96407407407407408</v>
      </c>
      <c r="F38" s="7">
        <v>4</v>
      </c>
      <c r="G38" s="7"/>
      <c r="H38" s="7"/>
      <c r="I38" s="7">
        <v>2</v>
      </c>
      <c r="J38" s="7">
        <v>2</v>
      </c>
      <c r="K38" s="7">
        <v>5</v>
      </c>
      <c r="L38" s="38">
        <f t="shared" si="2"/>
        <v>1.5046296296296296E-3</v>
      </c>
      <c r="M38" s="37">
        <f t="shared" si="0"/>
        <v>0.96557870370370369</v>
      </c>
      <c r="N38" s="37">
        <f>'D grupa ITT'!Y39</f>
        <v>0.9197453703703703</v>
      </c>
      <c r="O38" s="37">
        <f t="shared" si="1"/>
        <v>1.885324074074074</v>
      </c>
      <c r="P38" s="36">
        <v>11</v>
      </c>
      <c r="S38" s="1">
        <v>29</v>
      </c>
      <c r="T38" s="1" t="s">
        <v>51</v>
      </c>
      <c r="U38" s="1" t="s">
        <v>52</v>
      </c>
      <c r="V38" s="52">
        <v>0.91890046296296291</v>
      </c>
      <c r="W38" s="51">
        <v>1</v>
      </c>
      <c r="X38" s="38">
        <f t="shared" si="3"/>
        <v>1.1574074074074075E-4</v>
      </c>
      <c r="Y38" s="50">
        <f t="shared" si="4"/>
        <v>0.91901620370370363</v>
      </c>
    </row>
    <row r="39" spans="2:25" ht="19.5" customHeight="1">
      <c r="S39" s="1">
        <v>30</v>
      </c>
      <c r="T39" s="1" t="s">
        <v>51</v>
      </c>
      <c r="U39" s="1" t="s">
        <v>50</v>
      </c>
      <c r="V39" s="52">
        <v>0.91858796296296286</v>
      </c>
      <c r="W39" s="51">
        <v>10</v>
      </c>
      <c r="X39" s="38">
        <f t="shared" si="3"/>
        <v>1.1574074074074073E-3</v>
      </c>
      <c r="Y39" s="50">
        <f t="shared" si="4"/>
        <v>0.9197453703703703</v>
      </c>
    </row>
    <row r="40" spans="2:25" ht="18">
      <c r="B40" s="35" t="s">
        <v>11</v>
      </c>
      <c r="C40" s="49" t="s">
        <v>17</v>
      </c>
      <c r="D40" s="14"/>
    </row>
  </sheetData>
  <mergeCells count="17">
    <mergeCell ref="T8:T9"/>
    <mergeCell ref="S8:S9"/>
    <mergeCell ref="U8:U9"/>
    <mergeCell ref="Y8:Y9"/>
    <mergeCell ref="X8:X9"/>
    <mergeCell ref="V8:V9"/>
    <mergeCell ref="N7:N8"/>
    <mergeCell ref="O7:O8"/>
    <mergeCell ref="P7:P8"/>
    <mergeCell ref="D7:D8"/>
    <mergeCell ref="L7:L8"/>
    <mergeCell ref="M7:M8"/>
    <mergeCell ref="C2:G3"/>
    <mergeCell ref="B7:B8"/>
    <mergeCell ref="C7:C8"/>
    <mergeCell ref="E7:E8"/>
    <mergeCell ref="F7:K7"/>
  </mergeCells>
  <conditionalFormatting sqref="P9:P38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1"/>
  <sheetViews>
    <sheetView zoomScale="55" zoomScaleNormal="55" workbookViewId="0">
      <selection activeCell="R3" sqref="R3"/>
    </sheetView>
  </sheetViews>
  <sheetFormatPr defaultRowHeight="14.4"/>
  <cols>
    <col min="2" max="2" width="29.44140625" customWidth="1"/>
    <col min="3" max="3" width="24.33203125" customWidth="1"/>
    <col min="4" max="4" width="21.33203125" customWidth="1"/>
    <col min="5" max="9" width="15" customWidth="1"/>
    <col min="10" max="10" width="11.88671875" customWidth="1"/>
    <col min="11" max="11" width="19" customWidth="1"/>
    <col min="12" max="12" width="20.5546875" customWidth="1"/>
    <col min="13" max="13" width="19" customWidth="1"/>
    <col min="18" max="18" width="32.33203125" customWidth="1"/>
    <col min="19" max="19" width="25.33203125" customWidth="1"/>
    <col min="20" max="20" width="14.33203125" customWidth="1"/>
    <col min="21" max="21" width="19.88671875" customWidth="1"/>
    <col min="22" max="22" width="17.6640625" customWidth="1"/>
    <col min="23" max="23" width="19.33203125" customWidth="1"/>
  </cols>
  <sheetData>
    <row r="2" spans="1:25" ht="15" customHeight="1">
      <c r="B2" s="77" t="s">
        <v>86</v>
      </c>
      <c r="C2" s="77"/>
      <c r="D2" s="77"/>
      <c r="E2" s="77"/>
      <c r="F2" s="77"/>
      <c r="G2" s="77"/>
      <c r="H2" s="77"/>
      <c r="I2" s="27"/>
    </row>
    <row r="3" spans="1:25" ht="33" customHeight="1">
      <c r="B3" s="77"/>
      <c r="C3" s="77"/>
      <c r="D3" s="77"/>
      <c r="E3" s="77"/>
      <c r="F3" s="77"/>
      <c r="G3" s="77"/>
      <c r="H3" s="77"/>
      <c r="I3" s="27"/>
      <c r="R3" s="57" t="s">
        <v>33</v>
      </c>
      <c r="V3" s="29"/>
      <c r="W3" s="29"/>
      <c r="X3" s="29"/>
      <c r="Y3" s="29"/>
    </row>
    <row r="4" spans="1:25" ht="15" customHeight="1">
      <c r="B4" s="26"/>
      <c r="C4" s="26"/>
      <c r="D4" s="26"/>
      <c r="E4" s="26"/>
      <c r="F4" s="26"/>
      <c r="G4" s="26"/>
      <c r="H4" s="26"/>
      <c r="I4" s="27"/>
      <c r="V4" s="29"/>
      <c r="W4" s="29"/>
      <c r="X4" s="29"/>
      <c r="Y4" s="29"/>
    </row>
    <row r="5" spans="1:25" ht="25.5" customHeight="1">
      <c r="B5" s="1" t="s">
        <v>0</v>
      </c>
      <c r="C5" s="2">
        <v>10</v>
      </c>
      <c r="F5" s="27"/>
      <c r="G5" s="27"/>
      <c r="H5" s="27"/>
      <c r="I5" s="27"/>
      <c r="R5" s="1" t="s">
        <v>0</v>
      </c>
      <c r="S5" s="2">
        <v>10</v>
      </c>
      <c r="V5" s="29"/>
      <c r="W5" s="29"/>
      <c r="X5" s="29"/>
      <c r="Y5" s="29"/>
    </row>
    <row r="6" spans="1:25" ht="2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R6" s="3"/>
      <c r="S6" s="3"/>
      <c r="T6" s="3"/>
      <c r="U6" s="3"/>
      <c r="V6" s="3"/>
      <c r="W6" s="3"/>
    </row>
    <row r="7" spans="1:25" ht="15.6">
      <c r="A7" s="33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Q7" s="33"/>
      <c r="R7" s="5"/>
      <c r="S7" s="5"/>
      <c r="T7" s="5"/>
      <c r="U7" s="5"/>
      <c r="V7" s="5"/>
      <c r="W7" s="5"/>
    </row>
    <row r="8" spans="1:25" ht="18.600000000000001">
      <c r="A8" s="69" t="s">
        <v>1</v>
      </c>
      <c r="B8" s="69" t="s">
        <v>2</v>
      </c>
      <c r="C8" s="69" t="s">
        <v>84</v>
      </c>
      <c r="D8" s="73" t="s">
        <v>3</v>
      </c>
      <c r="E8" s="79" t="s">
        <v>4</v>
      </c>
      <c r="F8" s="81"/>
      <c r="G8" s="81"/>
      <c r="H8" s="81"/>
      <c r="I8" s="81"/>
      <c r="J8" s="71" t="s">
        <v>5</v>
      </c>
      <c r="K8" s="71" t="s">
        <v>14</v>
      </c>
      <c r="L8" s="71" t="s">
        <v>10</v>
      </c>
      <c r="M8" s="71" t="s">
        <v>15</v>
      </c>
      <c r="N8" s="73" t="s">
        <v>7</v>
      </c>
      <c r="Q8" s="69" t="s">
        <v>1</v>
      </c>
      <c r="R8" s="69" t="s">
        <v>2</v>
      </c>
      <c r="S8" s="69" t="s">
        <v>84</v>
      </c>
      <c r="T8" s="73" t="s">
        <v>3</v>
      </c>
      <c r="U8" s="6" t="s">
        <v>4</v>
      </c>
      <c r="V8" s="71" t="s">
        <v>5</v>
      </c>
      <c r="W8" s="71" t="s">
        <v>6</v>
      </c>
    </row>
    <row r="9" spans="1:25" ht="37.200000000000003">
      <c r="A9" s="76"/>
      <c r="B9" s="76"/>
      <c r="C9" s="76"/>
      <c r="D9" s="76"/>
      <c r="E9" s="7" t="s">
        <v>36</v>
      </c>
      <c r="F9" s="7" t="s">
        <v>24</v>
      </c>
      <c r="G9" s="7" t="s">
        <v>8</v>
      </c>
      <c r="H9" s="7" t="s">
        <v>9</v>
      </c>
      <c r="I9" s="7" t="s">
        <v>38</v>
      </c>
      <c r="J9" s="76"/>
      <c r="K9" s="76"/>
      <c r="L9" s="76"/>
      <c r="M9" s="76"/>
      <c r="N9" s="76"/>
      <c r="Q9" s="70"/>
      <c r="R9" s="70"/>
      <c r="S9" s="70"/>
      <c r="T9" s="74"/>
      <c r="U9" s="25" t="s">
        <v>10</v>
      </c>
      <c r="V9" s="83"/>
      <c r="W9" s="83"/>
    </row>
    <row r="10" spans="1:25" ht="34.5" customHeight="1">
      <c r="A10" s="58">
        <v>1</v>
      </c>
      <c r="B10" s="59" t="s">
        <v>51</v>
      </c>
      <c r="C10" s="59" t="s">
        <v>87</v>
      </c>
      <c r="D10" s="60">
        <v>3.1712962962962958E-3</v>
      </c>
      <c r="E10" s="25"/>
      <c r="F10" s="7"/>
      <c r="G10" s="7"/>
      <c r="H10" s="7"/>
      <c r="I10" s="7">
        <v>1</v>
      </c>
      <c r="J10" s="11">
        <f>SUM(E10:I10)*$C$5/86400</f>
        <v>1.1574074074074075E-4</v>
      </c>
      <c r="K10" s="12">
        <f>D10+J10</f>
        <v>3.2870370370370367E-3</v>
      </c>
      <c r="L10" s="12">
        <f>'[1]C grupa Mezgli'!G9</f>
        <v>0</v>
      </c>
      <c r="M10" s="12">
        <f>K10+L10</f>
        <v>3.2870370370370367E-3</v>
      </c>
      <c r="N10" s="13">
        <v>9</v>
      </c>
      <c r="Q10" s="58">
        <v>1</v>
      </c>
      <c r="R10" s="59" t="s">
        <v>51</v>
      </c>
      <c r="S10" s="59" t="s">
        <v>87</v>
      </c>
      <c r="T10" s="9">
        <v>1.4120370370370369E-3</v>
      </c>
      <c r="U10" s="25">
        <v>1</v>
      </c>
      <c r="V10" s="11">
        <f>SUM(U10:U10)*$S$5/86400</f>
        <v>1.1574074074074075E-4</v>
      </c>
      <c r="W10" s="12">
        <f>T10+V10</f>
        <v>1.5277777777777776E-3</v>
      </c>
    </row>
    <row r="11" spans="1:25" ht="34.5" customHeight="1">
      <c r="A11" s="58">
        <v>2</v>
      </c>
      <c r="B11" s="59" t="s">
        <v>51</v>
      </c>
      <c r="C11" s="59" t="s">
        <v>88</v>
      </c>
      <c r="D11" s="60">
        <v>4.50462962962963E-2</v>
      </c>
      <c r="E11" s="25"/>
      <c r="F11" s="7"/>
      <c r="G11" s="7"/>
      <c r="H11" s="7"/>
      <c r="I11" s="7">
        <v>5</v>
      </c>
      <c r="J11" s="11">
        <f t="shared" ref="J11:J31" si="0">SUM(E11:I11)*$C$5/86400</f>
        <v>5.7870370370370367E-4</v>
      </c>
      <c r="K11" s="12">
        <f t="shared" ref="K11:K31" si="1">D11+J11</f>
        <v>4.5625000000000006E-2</v>
      </c>
      <c r="L11" s="12">
        <f>'[1]C grupa Mezgli'!G10</f>
        <v>1.1574074074074075E-4</v>
      </c>
      <c r="M11" s="12">
        <f t="shared" ref="M11:M31" si="2">K11+L11</f>
        <v>4.5740740740740748E-2</v>
      </c>
      <c r="N11" s="13">
        <v>12</v>
      </c>
      <c r="Q11" s="58">
        <v>2</v>
      </c>
      <c r="R11" s="59" t="s">
        <v>51</v>
      </c>
      <c r="S11" s="59" t="s">
        <v>88</v>
      </c>
      <c r="T11" s="9">
        <v>1.1342592592592591E-3</v>
      </c>
      <c r="U11" s="25">
        <v>2</v>
      </c>
      <c r="V11" s="11">
        <f>SUM(U11:U11)*$S$5/86400</f>
        <v>2.3148148148148149E-4</v>
      </c>
      <c r="W11" s="12">
        <f>T11+V11</f>
        <v>1.3657407407407407E-3</v>
      </c>
    </row>
    <row r="12" spans="1:25" ht="34.5" customHeight="1">
      <c r="A12" s="58">
        <v>3</v>
      </c>
      <c r="B12" s="59" t="s">
        <v>58</v>
      </c>
      <c r="C12" s="59" t="s">
        <v>89</v>
      </c>
      <c r="D12" s="60">
        <v>8.4976851851851845E-2</v>
      </c>
      <c r="E12" s="25"/>
      <c r="F12" s="7"/>
      <c r="G12" s="7"/>
      <c r="H12" s="7"/>
      <c r="I12" s="7"/>
      <c r="J12" s="11">
        <f t="shared" si="0"/>
        <v>0</v>
      </c>
      <c r="K12" s="12">
        <f t="shared" si="1"/>
        <v>8.4976851851851845E-2</v>
      </c>
      <c r="L12" s="12">
        <f>'[1]C grupa Mezgli'!G11</f>
        <v>2.3148148148148149E-4</v>
      </c>
      <c r="M12" s="12">
        <f t="shared" si="2"/>
        <v>8.520833333333333E-2</v>
      </c>
      <c r="N12" s="13">
        <v>4</v>
      </c>
      <c r="Q12" s="58">
        <v>3</v>
      </c>
      <c r="R12" s="59" t="s">
        <v>58</v>
      </c>
      <c r="S12" s="59" t="s">
        <v>89</v>
      </c>
      <c r="T12" s="9">
        <v>1.5277777777777779E-3</v>
      </c>
      <c r="U12" s="25">
        <v>1</v>
      </c>
      <c r="V12" s="11">
        <f t="shared" ref="V12:V31" si="3">SUM(U12:U12)*$S$5/86400</f>
        <v>1.1574074074074075E-4</v>
      </c>
      <c r="W12" s="12">
        <f t="shared" ref="W12:W31" si="4">T12+V12</f>
        <v>1.6435185185185185E-3</v>
      </c>
    </row>
    <row r="13" spans="1:25" ht="34.5" customHeight="1">
      <c r="A13" s="58">
        <v>4</v>
      </c>
      <c r="B13" s="59" t="s">
        <v>58</v>
      </c>
      <c r="C13" s="59" t="s">
        <v>90</v>
      </c>
      <c r="D13" s="60">
        <v>0.12718750000000001</v>
      </c>
      <c r="E13" s="25"/>
      <c r="F13" s="7"/>
      <c r="G13" s="7"/>
      <c r="H13" s="7"/>
      <c r="I13" s="7"/>
      <c r="J13" s="11">
        <f t="shared" si="0"/>
        <v>0</v>
      </c>
      <c r="K13" s="12">
        <f t="shared" si="1"/>
        <v>0.12718750000000001</v>
      </c>
      <c r="L13" s="12">
        <f>'[1]C grupa Mezgli'!G12</f>
        <v>1.1574074074074075E-4</v>
      </c>
      <c r="M13" s="12">
        <f t="shared" si="2"/>
        <v>0.12730324074074076</v>
      </c>
      <c r="N13" s="13">
        <v>7</v>
      </c>
      <c r="Q13" s="58">
        <v>4</v>
      </c>
      <c r="R13" s="59" t="s">
        <v>58</v>
      </c>
      <c r="S13" s="59" t="s">
        <v>90</v>
      </c>
      <c r="T13" s="9">
        <v>8.564814814814815E-4</v>
      </c>
      <c r="U13" s="25">
        <v>3</v>
      </c>
      <c r="V13" s="11">
        <f t="shared" si="3"/>
        <v>3.4722222222222224E-4</v>
      </c>
      <c r="W13" s="12">
        <f t="shared" si="4"/>
        <v>1.2037037037037038E-3</v>
      </c>
    </row>
    <row r="14" spans="1:25" ht="34.5" customHeight="1">
      <c r="A14" s="58">
        <v>5</v>
      </c>
      <c r="B14" s="59" t="s">
        <v>58</v>
      </c>
      <c r="C14" s="59" t="s">
        <v>91</v>
      </c>
      <c r="D14" s="60">
        <v>0.16833333333333333</v>
      </c>
      <c r="E14" s="25"/>
      <c r="F14" s="7"/>
      <c r="G14" s="7"/>
      <c r="H14" s="7">
        <v>4</v>
      </c>
      <c r="I14" s="7"/>
      <c r="J14" s="11">
        <f>SUM(E14:I14)*$C$5/86400</f>
        <v>4.6296296296296298E-4</v>
      </c>
      <c r="K14" s="12">
        <f t="shared" si="1"/>
        <v>0.16879629629629631</v>
      </c>
      <c r="L14" s="12">
        <f>'[1]C grupa Mezgli'!G13</f>
        <v>3.4722222222222224E-4</v>
      </c>
      <c r="M14" s="12">
        <f t="shared" si="2"/>
        <v>0.16914351851851853</v>
      </c>
      <c r="N14" s="13">
        <v>5</v>
      </c>
      <c r="Q14" s="58">
        <v>5</v>
      </c>
      <c r="R14" s="59" t="s">
        <v>58</v>
      </c>
      <c r="S14" s="59" t="s">
        <v>91</v>
      </c>
      <c r="T14" s="9">
        <v>1.0300925925925926E-3</v>
      </c>
      <c r="U14" s="25">
        <v>1</v>
      </c>
      <c r="V14" s="11">
        <f t="shared" si="3"/>
        <v>1.1574074074074075E-4</v>
      </c>
      <c r="W14" s="12">
        <f t="shared" si="4"/>
        <v>1.1458333333333333E-3</v>
      </c>
    </row>
    <row r="15" spans="1:25" ht="34.5" customHeight="1">
      <c r="A15" s="58">
        <v>6</v>
      </c>
      <c r="B15" s="59" t="s">
        <v>58</v>
      </c>
      <c r="C15" s="59" t="s">
        <v>92</v>
      </c>
      <c r="D15" s="60">
        <v>0.21475694444444446</v>
      </c>
      <c r="E15" s="25"/>
      <c r="F15" s="7"/>
      <c r="G15" s="7">
        <v>6</v>
      </c>
      <c r="H15" s="7"/>
      <c r="I15" s="7"/>
      <c r="J15" s="11">
        <f t="shared" si="0"/>
        <v>6.9444444444444447E-4</v>
      </c>
      <c r="K15" s="12">
        <f t="shared" si="1"/>
        <v>0.2154513888888889</v>
      </c>
      <c r="L15" s="12">
        <f>'[1]C grupa Mezgli'!G14</f>
        <v>1.1574074074074075E-4</v>
      </c>
      <c r="M15" s="12">
        <f t="shared" si="2"/>
        <v>0.21556712962962965</v>
      </c>
      <c r="N15" s="13">
        <v>10</v>
      </c>
      <c r="Q15" s="58">
        <v>6</v>
      </c>
      <c r="R15" s="59" t="s">
        <v>58</v>
      </c>
      <c r="S15" s="59" t="s">
        <v>92</v>
      </c>
      <c r="T15" s="9">
        <v>1.9791666666666668E-3</v>
      </c>
      <c r="U15" s="25">
        <v>1</v>
      </c>
      <c r="V15" s="11">
        <f t="shared" si="3"/>
        <v>1.1574074074074075E-4</v>
      </c>
      <c r="W15" s="12">
        <f t="shared" si="4"/>
        <v>2.0949074074074077E-3</v>
      </c>
    </row>
    <row r="16" spans="1:25" ht="34.5" customHeight="1">
      <c r="A16" s="58">
        <v>7</v>
      </c>
      <c r="B16" s="59" t="s">
        <v>58</v>
      </c>
      <c r="C16" s="59" t="s">
        <v>93</v>
      </c>
      <c r="D16" s="60">
        <v>0.25265046296296295</v>
      </c>
      <c r="E16" s="25"/>
      <c r="F16" s="7"/>
      <c r="G16" s="7"/>
      <c r="H16" s="7">
        <v>1</v>
      </c>
      <c r="I16" s="7"/>
      <c r="J16" s="11">
        <f t="shared" si="0"/>
        <v>1.1574074074074075E-4</v>
      </c>
      <c r="K16" s="12">
        <f t="shared" si="1"/>
        <v>0.25276620370370367</v>
      </c>
      <c r="L16" s="12">
        <f>'[1]C grupa Mezgli'!G15</f>
        <v>1.1574074074074075E-4</v>
      </c>
      <c r="M16" s="12">
        <f t="shared" si="2"/>
        <v>0.2528819444444444</v>
      </c>
      <c r="N16" s="13">
        <v>10</v>
      </c>
      <c r="Q16" s="58">
        <v>7</v>
      </c>
      <c r="R16" s="59" t="s">
        <v>58</v>
      </c>
      <c r="S16" s="59" t="s">
        <v>93</v>
      </c>
      <c r="T16" s="9">
        <v>1.1689814814814816E-3</v>
      </c>
      <c r="U16" s="25"/>
      <c r="V16" s="11">
        <f t="shared" si="3"/>
        <v>0</v>
      </c>
      <c r="W16" s="12">
        <f t="shared" si="4"/>
        <v>1.1689814814814816E-3</v>
      </c>
    </row>
    <row r="17" spans="1:23" ht="34.5" customHeight="1">
      <c r="A17" s="58">
        <v>8</v>
      </c>
      <c r="B17" s="59" t="s">
        <v>58</v>
      </c>
      <c r="C17" s="59" t="s">
        <v>94</v>
      </c>
      <c r="D17" s="60">
        <v>0.29337962962962966</v>
      </c>
      <c r="E17" s="25"/>
      <c r="F17" s="7"/>
      <c r="G17" s="7"/>
      <c r="H17" s="7">
        <v>1</v>
      </c>
      <c r="I17" s="7"/>
      <c r="J17" s="11">
        <f t="shared" si="0"/>
        <v>1.1574074074074075E-4</v>
      </c>
      <c r="K17" s="12">
        <f>D17+J17</f>
        <v>0.29349537037037038</v>
      </c>
      <c r="L17" s="12">
        <f>'[1]C grupa Mezgli'!G16</f>
        <v>0</v>
      </c>
      <c r="M17" s="12">
        <f t="shared" si="2"/>
        <v>0.29349537037037038</v>
      </c>
      <c r="N17" s="13">
        <v>3</v>
      </c>
      <c r="Q17" s="58">
        <v>8</v>
      </c>
      <c r="R17" s="59" t="s">
        <v>58</v>
      </c>
      <c r="S17" s="59" t="s">
        <v>94</v>
      </c>
      <c r="T17" s="9">
        <v>6.3657407407407402E-4</v>
      </c>
      <c r="U17" s="25"/>
      <c r="V17" s="11">
        <f t="shared" si="3"/>
        <v>0</v>
      </c>
      <c r="W17" s="12">
        <f t="shared" si="4"/>
        <v>6.3657407407407402E-4</v>
      </c>
    </row>
    <row r="18" spans="1:23" ht="34.5" customHeight="1">
      <c r="A18" s="58">
        <v>9</v>
      </c>
      <c r="B18" s="59" t="s">
        <v>58</v>
      </c>
      <c r="C18" s="59" t="s">
        <v>95</v>
      </c>
      <c r="D18" s="60">
        <v>0.33462962962962961</v>
      </c>
      <c r="E18" s="25"/>
      <c r="F18" s="7"/>
      <c r="G18" s="7"/>
      <c r="H18" s="7"/>
      <c r="I18" s="7">
        <v>1</v>
      </c>
      <c r="J18" s="11">
        <f t="shared" si="0"/>
        <v>1.1574074074074075E-4</v>
      </c>
      <c r="K18" s="12">
        <f t="shared" si="1"/>
        <v>0.33474537037037033</v>
      </c>
      <c r="L18" s="12">
        <f>'[1]C grupa Mezgli'!G17</f>
        <v>0</v>
      </c>
      <c r="M18" s="12">
        <f t="shared" si="2"/>
        <v>0.33474537037037033</v>
      </c>
      <c r="N18" s="13">
        <v>1</v>
      </c>
      <c r="Q18" s="58">
        <v>9</v>
      </c>
      <c r="R18" s="59" t="s">
        <v>58</v>
      </c>
      <c r="S18" s="59" t="s">
        <v>95</v>
      </c>
      <c r="T18" s="9">
        <v>9.1435185185185185E-4</v>
      </c>
      <c r="U18" s="25"/>
      <c r="V18" s="11">
        <f t="shared" si="3"/>
        <v>0</v>
      </c>
      <c r="W18" s="12">
        <f t="shared" si="4"/>
        <v>9.1435185185185185E-4</v>
      </c>
    </row>
    <row r="19" spans="1:23" ht="34.5" customHeight="1">
      <c r="A19" s="58">
        <v>10</v>
      </c>
      <c r="B19" s="59" t="s">
        <v>58</v>
      </c>
      <c r="C19" s="59" t="s">
        <v>96</v>
      </c>
      <c r="D19" s="60">
        <v>0.37635416666666671</v>
      </c>
      <c r="E19" s="25"/>
      <c r="F19" s="7"/>
      <c r="G19" s="7"/>
      <c r="H19" s="7"/>
      <c r="I19" s="7"/>
      <c r="J19" s="11">
        <f t="shared" si="0"/>
        <v>0</v>
      </c>
      <c r="K19" s="12">
        <f t="shared" si="1"/>
        <v>0.37635416666666671</v>
      </c>
      <c r="L19" s="12">
        <f>'[1]C grupa Mezgli'!G18</f>
        <v>0</v>
      </c>
      <c r="M19" s="12">
        <f t="shared" si="2"/>
        <v>0.37635416666666671</v>
      </c>
      <c r="N19" s="13">
        <v>1</v>
      </c>
      <c r="Q19" s="58">
        <v>10</v>
      </c>
      <c r="R19" s="59" t="s">
        <v>58</v>
      </c>
      <c r="S19" s="59" t="s">
        <v>96</v>
      </c>
      <c r="T19" s="9">
        <v>0.95912037037037035</v>
      </c>
      <c r="U19" s="25"/>
      <c r="V19" s="11">
        <f t="shared" si="3"/>
        <v>0</v>
      </c>
      <c r="W19" s="12">
        <f t="shared" si="4"/>
        <v>0.95912037037037035</v>
      </c>
    </row>
    <row r="20" spans="1:23" ht="34.5" customHeight="1">
      <c r="A20" s="58">
        <v>11</v>
      </c>
      <c r="B20" s="59" t="s">
        <v>58</v>
      </c>
      <c r="C20" s="59" t="s">
        <v>97</v>
      </c>
      <c r="D20" s="60">
        <v>0.41825231481481479</v>
      </c>
      <c r="E20" s="7"/>
      <c r="F20" s="7"/>
      <c r="G20" s="7"/>
      <c r="H20" s="7"/>
      <c r="I20" s="7"/>
      <c r="J20" s="11">
        <f t="shared" si="0"/>
        <v>0</v>
      </c>
      <c r="K20" s="12">
        <f t="shared" si="1"/>
        <v>0.41825231481481479</v>
      </c>
      <c r="L20" s="12">
        <f>'[1]C grupa Mezgli'!G19</f>
        <v>0</v>
      </c>
      <c r="M20" s="12">
        <f t="shared" si="2"/>
        <v>0.41825231481481479</v>
      </c>
      <c r="N20" s="13">
        <v>2</v>
      </c>
      <c r="Q20" s="58">
        <v>11</v>
      </c>
      <c r="R20" s="59" t="s">
        <v>58</v>
      </c>
      <c r="S20" s="59" t="s">
        <v>97</v>
      </c>
      <c r="T20" s="9">
        <v>0.95895833333333336</v>
      </c>
      <c r="U20" s="25"/>
      <c r="V20" s="11">
        <f t="shared" si="3"/>
        <v>0</v>
      </c>
      <c r="W20" s="12">
        <f t="shared" si="4"/>
        <v>0.95895833333333336</v>
      </c>
    </row>
    <row r="21" spans="1:23" ht="34.5" customHeight="1">
      <c r="A21" s="58">
        <v>12</v>
      </c>
      <c r="B21" s="59" t="s">
        <v>18</v>
      </c>
      <c r="C21" s="59" t="s">
        <v>98</v>
      </c>
      <c r="D21" s="60">
        <v>0.45949074074074076</v>
      </c>
      <c r="E21" s="7"/>
      <c r="F21" s="7"/>
      <c r="G21" s="7"/>
      <c r="H21" s="7"/>
      <c r="I21" s="7"/>
      <c r="J21" s="11">
        <f t="shared" si="0"/>
        <v>0</v>
      </c>
      <c r="K21" s="12">
        <f t="shared" si="1"/>
        <v>0.45949074074074076</v>
      </c>
      <c r="L21" s="12">
        <f>'[1]C grupa Mezgli'!G20</f>
        <v>0</v>
      </c>
      <c r="M21" s="12">
        <f t="shared" si="2"/>
        <v>0.45949074074074076</v>
      </c>
      <c r="N21" s="13">
        <v>1</v>
      </c>
      <c r="Q21" s="58">
        <v>12</v>
      </c>
      <c r="R21" s="59" t="s">
        <v>18</v>
      </c>
      <c r="S21" s="59" t="s">
        <v>98</v>
      </c>
      <c r="T21" s="9">
        <v>0.95884259259259252</v>
      </c>
      <c r="U21" s="25"/>
      <c r="V21" s="11">
        <f t="shared" si="3"/>
        <v>0</v>
      </c>
      <c r="W21" s="12">
        <f t="shared" si="4"/>
        <v>0.95884259259259252</v>
      </c>
    </row>
    <row r="22" spans="1:23" ht="34.5" customHeight="1">
      <c r="A22" s="58">
        <v>13</v>
      </c>
      <c r="B22" s="59" t="s">
        <v>18</v>
      </c>
      <c r="C22" s="59" t="s">
        <v>99</v>
      </c>
      <c r="D22" s="60">
        <v>0.50149305555555557</v>
      </c>
      <c r="E22" s="7"/>
      <c r="F22" s="7"/>
      <c r="G22" s="7">
        <v>9</v>
      </c>
      <c r="H22" s="7"/>
      <c r="I22" s="7"/>
      <c r="J22" s="11">
        <f t="shared" si="0"/>
        <v>1.0416666666666667E-3</v>
      </c>
      <c r="K22" s="12">
        <f t="shared" si="1"/>
        <v>0.50253472222222229</v>
      </c>
      <c r="L22" s="12">
        <f>'[1]C grupa Mezgli'!G21</f>
        <v>0</v>
      </c>
      <c r="M22" s="12">
        <f t="shared" si="2"/>
        <v>0.50253472222222229</v>
      </c>
      <c r="N22" s="13">
        <v>9</v>
      </c>
      <c r="Q22" s="58">
        <v>13</v>
      </c>
      <c r="R22" s="59" t="s">
        <v>18</v>
      </c>
      <c r="S22" s="59" t="s">
        <v>99</v>
      </c>
      <c r="T22" s="9">
        <v>0.95943287037037039</v>
      </c>
      <c r="U22" s="25"/>
      <c r="V22" s="11">
        <f t="shared" si="3"/>
        <v>0</v>
      </c>
      <c r="W22" s="12">
        <f t="shared" si="4"/>
        <v>0.95943287037037039</v>
      </c>
    </row>
    <row r="23" spans="1:23" ht="34.5" customHeight="1">
      <c r="A23" s="58">
        <v>14</v>
      </c>
      <c r="B23" s="59" t="s">
        <v>18</v>
      </c>
      <c r="C23" s="59" t="s">
        <v>100</v>
      </c>
      <c r="D23" s="60">
        <v>0.54331018518518526</v>
      </c>
      <c r="E23" s="7"/>
      <c r="F23" s="7"/>
      <c r="G23" s="7"/>
      <c r="H23" s="7"/>
      <c r="I23" s="7"/>
      <c r="J23" s="11">
        <f t="shared" si="0"/>
        <v>0</v>
      </c>
      <c r="K23" s="12">
        <f t="shared" si="1"/>
        <v>0.54331018518518526</v>
      </c>
      <c r="L23" s="12">
        <f>'[1]C grupa Mezgli'!G22</f>
        <v>0</v>
      </c>
      <c r="M23" s="12">
        <f t="shared" si="2"/>
        <v>0.54331018518518526</v>
      </c>
      <c r="N23" s="13">
        <v>2</v>
      </c>
      <c r="Q23" s="58">
        <v>14</v>
      </c>
      <c r="R23" s="59" t="s">
        <v>18</v>
      </c>
      <c r="S23" s="59" t="s">
        <v>100</v>
      </c>
      <c r="T23" s="9">
        <v>0.95895833333333336</v>
      </c>
      <c r="U23" s="25">
        <v>1</v>
      </c>
      <c r="V23" s="11">
        <f t="shared" si="3"/>
        <v>1.1574074074074075E-4</v>
      </c>
      <c r="W23" s="12">
        <f t="shared" si="4"/>
        <v>0.95907407407407408</v>
      </c>
    </row>
    <row r="24" spans="1:23" ht="34.5" customHeight="1">
      <c r="A24" s="58">
        <v>15</v>
      </c>
      <c r="B24" s="59" t="s">
        <v>19</v>
      </c>
      <c r="C24" s="59" t="s">
        <v>101</v>
      </c>
      <c r="D24" s="60">
        <v>0.58467592592592588</v>
      </c>
      <c r="E24" s="7"/>
      <c r="F24" s="7"/>
      <c r="G24" s="7"/>
      <c r="H24" s="7"/>
      <c r="I24" s="7"/>
      <c r="J24" s="11">
        <f t="shared" si="0"/>
        <v>0</v>
      </c>
      <c r="K24" s="12">
        <f t="shared" si="1"/>
        <v>0.58467592592592588</v>
      </c>
      <c r="L24" s="12">
        <f>'[1]C grupa Mezgli'!G23</f>
        <v>1.1574074074074075E-4</v>
      </c>
      <c r="M24" s="12">
        <f t="shared" si="2"/>
        <v>0.5847916666666666</v>
      </c>
      <c r="N24" s="13">
        <v>4</v>
      </c>
      <c r="Q24" s="58">
        <v>15</v>
      </c>
      <c r="R24" s="59" t="s">
        <v>19</v>
      </c>
      <c r="S24" s="59" t="s">
        <v>101</v>
      </c>
      <c r="T24" s="9">
        <v>0.95925925925925926</v>
      </c>
      <c r="U24" s="25"/>
      <c r="V24" s="11">
        <f t="shared" si="3"/>
        <v>0</v>
      </c>
      <c r="W24" s="12">
        <f t="shared" si="4"/>
        <v>0.95925925925925926</v>
      </c>
    </row>
    <row r="25" spans="1:23" ht="34.5" customHeight="1">
      <c r="A25" s="58">
        <v>16</v>
      </c>
      <c r="B25" s="59" t="s">
        <v>19</v>
      </c>
      <c r="C25" s="59" t="s">
        <v>102</v>
      </c>
      <c r="D25" s="60">
        <v>0.62646990740740738</v>
      </c>
      <c r="E25" s="7"/>
      <c r="F25" s="7"/>
      <c r="G25" s="7"/>
      <c r="H25" s="7">
        <v>1</v>
      </c>
      <c r="I25" s="7"/>
      <c r="J25" s="11">
        <f t="shared" si="0"/>
        <v>1.1574074074074075E-4</v>
      </c>
      <c r="K25" s="12">
        <f t="shared" si="1"/>
        <v>0.6265856481481481</v>
      </c>
      <c r="L25" s="12">
        <f>'[1]C grupa Mezgli'!G24</f>
        <v>0</v>
      </c>
      <c r="M25" s="12">
        <f t="shared" si="2"/>
        <v>0.6265856481481481</v>
      </c>
      <c r="N25" s="13">
        <v>3</v>
      </c>
      <c r="Q25" s="58">
        <v>16</v>
      </c>
      <c r="R25" s="59" t="s">
        <v>19</v>
      </c>
      <c r="S25" s="59" t="s">
        <v>102</v>
      </c>
      <c r="T25" s="9">
        <v>0.95901620370370377</v>
      </c>
      <c r="U25" s="25"/>
      <c r="V25" s="11">
        <f t="shared" si="3"/>
        <v>0</v>
      </c>
      <c r="W25" s="12">
        <f t="shared" si="4"/>
        <v>0.95901620370370377</v>
      </c>
    </row>
    <row r="26" spans="1:23" ht="34.5" customHeight="1">
      <c r="A26" s="58">
        <v>17</v>
      </c>
      <c r="B26" s="59" t="s">
        <v>19</v>
      </c>
      <c r="C26" s="59" t="s">
        <v>103</v>
      </c>
      <c r="D26" s="60">
        <v>0.66840277777777779</v>
      </c>
      <c r="E26" s="7"/>
      <c r="F26" s="7"/>
      <c r="G26" s="7"/>
      <c r="H26" s="7">
        <v>3</v>
      </c>
      <c r="I26" s="7"/>
      <c r="J26" s="11">
        <f t="shared" si="0"/>
        <v>3.4722222222222224E-4</v>
      </c>
      <c r="K26" s="12">
        <f t="shared" si="1"/>
        <v>0.66875000000000007</v>
      </c>
      <c r="L26" s="12">
        <f>'[1]C grupa Mezgli'!G25</f>
        <v>0</v>
      </c>
      <c r="M26" s="12">
        <f t="shared" si="2"/>
        <v>0.66875000000000007</v>
      </c>
      <c r="N26" s="13">
        <v>7</v>
      </c>
      <c r="Q26" s="58">
        <v>17</v>
      </c>
      <c r="R26" s="59" t="s">
        <v>19</v>
      </c>
      <c r="S26" s="59" t="s">
        <v>103</v>
      </c>
      <c r="T26" s="9">
        <v>0.96012731481481473</v>
      </c>
      <c r="U26" s="25"/>
      <c r="V26" s="11">
        <f t="shared" si="3"/>
        <v>0</v>
      </c>
      <c r="W26" s="12">
        <f t="shared" si="4"/>
        <v>0.96012731481481473</v>
      </c>
    </row>
    <row r="27" spans="1:23" ht="34.5" customHeight="1">
      <c r="A27" s="58">
        <v>18</v>
      </c>
      <c r="B27" s="59" t="s">
        <v>19</v>
      </c>
      <c r="C27" s="59" t="s">
        <v>104</v>
      </c>
      <c r="D27" s="60">
        <v>0.71040509259259255</v>
      </c>
      <c r="E27" s="7"/>
      <c r="F27" s="7"/>
      <c r="G27" s="7"/>
      <c r="H27" s="7"/>
      <c r="I27" s="7">
        <v>1</v>
      </c>
      <c r="J27" s="11">
        <f t="shared" si="0"/>
        <v>1.1574074074074075E-4</v>
      </c>
      <c r="K27" s="12">
        <f t="shared" si="1"/>
        <v>0.71052083333333327</v>
      </c>
      <c r="L27" s="12">
        <f>'[1]C grupa Mezgli'!G26</f>
        <v>0</v>
      </c>
      <c r="M27" s="12">
        <f t="shared" si="2"/>
        <v>0.71052083333333327</v>
      </c>
      <c r="N27" s="13">
        <v>6</v>
      </c>
      <c r="Q27" s="58">
        <v>18</v>
      </c>
      <c r="R27" s="59" t="s">
        <v>19</v>
      </c>
      <c r="S27" s="59" t="s">
        <v>104</v>
      </c>
      <c r="T27" s="9">
        <v>0.95981481481481479</v>
      </c>
      <c r="U27" s="25">
        <v>1</v>
      </c>
      <c r="V27" s="11">
        <f t="shared" si="3"/>
        <v>1.1574074074074075E-4</v>
      </c>
      <c r="W27" s="12">
        <f t="shared" si="4"/>
        <v>0.95993055555555551</v>
      </c>
    </row>
    <row r="28" spans="1:23" ht="34.5" customHeight="1">
      <c r="A28" s="58">
        <v>19</v>
      </c>
      <c r="B28" s="59" t="s">
        <v>12</v>
      </c>
      <c r="C28" s="59" t="s">
        <v>105</v>
      </c>
      <c r="D28" s="60">
        <v>0.75226851851851861</v>
      </c>
      <c r="E28" s="7"/>
      <c r="F28" s="7"/>
      <c r="G28" s="7"/>
      <c r="H28" s="7"/>
      <c r="I28" s="7"/>
      <c r="J28" s="11">
        <f t="shared" si="0"/>
        <v>0</v>
      </c>
      <c r="K28" s="12">
        <f t="shared" si="1"/>
        <v>0.75226851851851861</v>
      </c>
      <c r="L28" s="12">
        <f>'[1]C grupa Mezgli'!G27</f>
        <v>1.1574074074074075E-4</v>
      </c>
      <c r="M28" s="12">
        <f t="shared" si="2"/>
        <v>0.75238425925925934</v>
      </c>
      <c r="N28" s="13">
        <v>8</v>
      </c>
      <c r="Q28" s="58">
        <v>19</v>
      </c>
      <c r="R28" s="59" t="s">
        <v>12</v>
      </c>
      <c r="S28" s="59" t="s">
        <v>105</v>
      </c>
      <c r="T28" s="9">
        <v>0.95937499999999998</v>
      </c>
      <c r="U28" s="25"/>
      <c r="V28" s="11">
        <f t="shared" si="3"/>
        <v>0</v>
      </c>
      <c r="W28" s="12">
        <f t="shared" si="4"/>
        <v>0.95937499999999998</v>
      </c>
    </row>
    <row r="29" spans="1:23" ht="34.5" customHeight="1">
      <c r="A29" s="58">
        <v>20</v>
      </c>
      <c r="B29" s="59" t="s">
        <v>12</v>
      </c>
      <c r="C29" s="59" t="s">
        <v>106</v>
      </c>
      <c r="D29" s="60">
        <v>0.79355324074074074</v>
      </c>
      <c r="E29" s="7"/>
      <c r="F29" s="7"/>
      <c r="G29" s="7"/>
      <c r="H29" s="7"/>
      <c r="I29" s="7"/>
      <c r="J29" s="11">
        <f t="shared" si="0"/>
        <v>0</v>
      </c>
      <c r="K29" s="12">
        <f t="shared" si="1"/>
        <v>0.79355324074074074</v>
      </c>
      <c r="L29" s="12">
        <f>'[1]C grupa Mezgli'!G28</f>
        <v>0</v>
      </c>
      <c r="M29" s="12">
        <f t="shared" si="2"/>
        <v>0.79355324074074074</v>
      </c>
      <c r="N29" s="13">
        <v>6</v>
      </c>
      <c r="Q29" s="58">
        <v>20</v>
      </c>
      <c r="R29" s="59" t="s">
        <v>12</v>
      </c>
      <c r="S29" s="59" t="s">
        <v>106</v>
      </c>
      <c r="T29" s="9">
        <v>4.2395833333333334E-2</v>
      </c>
      <c r="U29" s="25"/>
      <c r="V29" s="11">
        <f t="shared" si="3"/>
        <v>0</v>
      </c>
      <c r="W29" s="12">
        <f t="shared" si="4"/>
        <v>4.2395833333333334E-2</v>
      </c>
    </row>
    <row r="30" spans="1:23" ht="34.5" customHeight="1">
      <c r="A30" s="58">
        <v>21</v>
      </c>
      <c r="B30" s="59" t="s">
        <v>12</v>
      </c>
      <c r="C30" s="59" t="s">
        <v>107</v>
      </c>
      <c r="D30" s="60">
        <v>0.83651620370370372</v>
      </c>
      <c r="E30" s="7"/>
      <c r="F30" s="7"/>
      <c r="G30" s="7"/>
      <c r="H30" s="7"/>
      <c r="I30" s="7">
        <v>2</v>
      </c>
      <c r="J30" s="11">
        <f t="shared" si="0"/>
        <v>2.3148148148148149E-4</v>
      </c>
      <c r="K30" s="12">
        <f t="shared" si="1"/>
        <v>0.83674768518518516</v>
      </c>
      <c r="L30" s="12">
        <f>'[1]C grupa Mezgli'!G29</f>
        <v>0</v>
      </c>
      <c r="M30" s="12">
        <f t="shared" si="2"/>
        <v>0.83674768518518516</v>
      </c>
      <c r="N30" s="13">
        <v>11</v>
      </c>
      <c r="Q30" s="58">
        <v>21</v>
      </c>
      <c r="R30" s="59" t="s">
        <v>12</v>
      </c>
      <c r="S30" s="59" t="s">
        <v>107</v>
      </c>
      <c r="T30" s="9">
        <v>0.95991898148148147</v>
      </c>
      <c r="U30" s="25">
        <v>3</v>
      </c>
      <c r="V30" s="11">
        <f t="shared" si="3"/>
        <v>3.4722222222222224E-4</v>
      </c>
      <c r="W30" s="12">
        <f t="shared" si="4"/>
        <v>0.96026620370370375</v>
      </c>
    </row>
    <row r="31" spans="1:23" ht="34.5" customHeight="1">
      <c r="A31" s="58">
        <v>22</v>
      </c>
      <c r="B31" s="59" t="s">
        <v>12</v>
      </c>
      <c r="C31" s="59" t="s">
        <v>108</v>
      </c>
      <c r="D31" s="60">
        <v>0.87733796296296296</v>
      </c>
      <c r="E31" s="7"/>
      <c r="F31" s="7"/>
      <c r="G31" s="7"/>
      <c r="H31" s="7">
        <v>2</v>
      </c>
      <c r="I31" s="7"/>
      <c r="J31" s="11">
        <f t="shared" si="0"/>
        <v>2.3148148148148149E-4</v>
      </c>
      <c r="K31" s="12">
        <f t="shared" si="1"/>
        <v>0.8775694444444444</v>
      </c>
      <c r="L31" s="12">
        <f>'[1]C grupa Mezgli'!G30</f>
        <v>3.4722222222222224E-4</v>
      </c>
      <c r="M31" s="12">
        <f t="shared" si="2"/>
        <v>0.87791666666666668</v>
      </c>
      <c r="N31" s="13">
        <v>8</v>
      </c>
      <c r="Q31" s="58">
        <v>22</v>
      </c>
      <c r="R31" s="59" t="s">
        <v>12</v>
      </c>
      <c r="S31" s="59" t="s">
        <v>108</v>
      </c>
      <c r="T31" s="9">
        <v>1.4120370370370369E-3</v>
      </c>
      <c r="U31" s="25"/>
      <c r="V31" s="11">
        <f t="shared" si="3"/>
        <v>0</v>
      </c>
      <c r="W31" s="12">
        <f t="shared" si="4"/>
        <v>1.4120370370370369E-3</v>
      </c>
    </row>
  </sheetData>
  <mergeCells count="17">
    <mergeCell ref="W8:W9"/>
    <mergeCell ref="J8:J9"/>
    <mergeCell ref="K8:K9"/>
    <mergeCell ref="L8:L9"/>
    <mergeCell ref="M8:M9"/>
    <mergeCell ref="N8:N9"/>
    <mergeCell ref="Q8:Q9"/>
    <mergeCell ref="R8:R9"/>
    <mergeCell ref="S8:S9"/>
    <mergeCell ref="T8:T9"/>
    <mergeCell ref="V8:V9"/>
    <mergeCell ref="B2:H3"/>
    <mergeCell ref="A8:A9"/>
    <mergeCell ref="B8:B9"/>
    <mergeCell ref="C8:C9"/>
    <mergeCell ref="D8:D9"/>
    <mergeCell ref="E8:I8"/>
  </mergeCells>
  <conditionalFormatting sqref="N10:N21 N23:N31">
    <cfRule type="colorScale" priority="1">
      <colorScale>
        <cfvo type="min"/>
        <cfvo type="max"/>
        <color rgb="FF63BE7B"/>
        <color rgb="FFFCFCFF"/>
      </colorScale>
    </cfRule>
  </conditionalFormatting>
  <conditionalFormatting sqref="N22">
    <cfRule type="colorScale" priority="2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3"/>
  <sheetViews>
    <sheetView zoomScale="56" workbookViewId="0">
      <selection activeCell="T2" sqref="T2:T3"/>
    </sheetView>
  </sheetViews>
  <sheetFormatPr defaultRowHeight="14.4"/>
  <cols>
    <col min="3" max="3" width="44.44140625" customWidth="1"/>
    <col min="4" max="4" width="27.88671875" customWidth="1"/>
    <col min="5" max="5" width="16.77734375" customWidth="1"/>
    <col min="6" max="12" width="12.77734375" customWidth="1"/>
    <col min="13" max="16" width="15.109375" customWidth="1"/>
    <col min="20" max="20" width="46.21875" customWidth="1"/>
    <col min="21" max="21" width="26.109375" customWidth="1"/>
    <col min="22" max="22" width="13.109375" customWidth="1"/>
    <col min="24" max="24" width="11.44140625" customWidth="1"/>
    <col min="25" max="25" width="15" customWidth="1"/>
  </cols>
  <sheetData>
    <row r="1" spans="2:27" ht="14.4" customHeight="1">
      <c r="C1" s="77" t="s">
        <v>124</v>
      </c>
      <c r="D1" s="77"/>
      <c r="E1" s="77"/>
      <c r="F1" s="77"/>
      <c r="G1" s="77"/>
    </row>
    <row r="2" spans="2:27" ht="14.4" customHeight="1">
      <c r="C2" s="77"/>
      <c r="D2" s="77"/>
      <c r="E2" s="77"/>
      <c r="F2" s="77"/>
      <c r="G2" s="77"/>
      <c r="T2" s="97" t="s">
        <v>33</v>
      </c>
    </row>
    <row r="3" spans="2:27" ht="14.4" customHeight="1">
      <c r="C3" s="77"/>
      <c r="D3" s="77"/>
      <c r="E3" s="77"/>
      <c r="F3" s="77"/>
      <c r="G3" s="77"/>
      <c r="H3" s="27"/>
      <c r="I3" s="27"/>
      <c r="J3" s="27"/>
      <c r="T3" s="98"/>
      <c r="X3" s="27"/>
      <c r="Y3" s="27"/>
      <c r="Z3" s="27"/>
      <c r="AA3" s="27"/>
    </row>
    <row r="4" spans="2:27" ht="14.4" customHeight="1">
      <c r="G4" s="27"/>
      <c r="H4" s="27"/>
      <c r="I4" s="27"/>
      <c r="J4" s="27"/>
      <c r="Y4" s="27"/>
      <c r="Z4" s="27"/>
      <c r="AA4" s="27"/>
    </row>
    <row r="5" spans="2:27" ht="22.8" customHeight="1">
      <c r="C5" s="46" t="s">
        <v>0</v>
      </c>
      <c r="D5" s="45">
        <v>10</v>
      </c>
      <c r="G5" s="27"/>
      <c r="H5" s="27"/>
      <c r="I5" s="27"/>
      <c r="J5" s="27"/>
      <c r="T5" s="46" t="s">
        <v>0</v>
      </c>
      <c r="U5" s="45">
        <v>10</v>
      </c>
      <c r="X5" s="27"/>
      <c r="Y5" s="27"/>
      <c r="Z5" s="27"/>
      <c r="AA5" s="27"/>
    </row>
    <row r="6" spans="2:27" ht="21" customHeight="1"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T6" s="44"/>
      <c r="U6" s="44"/>
      <c r="V6" s="44"/>
      <c r="W6" s="44"/>
      <c r="X6" s="44"/>
      <c r="Y6" s="44"/>
    </row>
    <row r="7" spans="2:27" ht="4.2" customHeight="1">
      <c r="B7" s="43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S7" s="43"/>
      <c r="T7" s="42"/>
      <c r="U7" s="42"/>
      <c r="V7" s="42"/>
      <c r="W7" s="42"/>
      <c r="X7" s="42"/>
      <c r="Y7" s="42"/>
    </row>
    <row r="8" spans="2:27" ht="18.600000000000001">
      <c r="B8" s="86" t="s">
        <v>1</v>
      </c>
      <c r="C8" s="86" t="s">
        <v>2</v>
      </c>
      <c r="D8" s="86" t="s">
        <v>84</v>
      </c>
      <c r="E8" s="90" t="s">
        <v>3</v>
      </c>
      <c r="F8" s="91" t="s">
        <v>4</v>
      </c>
      <c r="G8" s="92"/>
      <c r="H8" s="92"/>
      <c r="I8" s="92"/>
      <c r="J8" s="92"/>
      <c r="K8" s="92"/>
      <c r="L8" s="92"/>
      <c r="M8" s="94" t="s">
        <v>5</v>
      </c>
      <c r="N8" s="71" t="s">
        <v>14</v>
      </c>
      <c r="O8" s="71" t="s">
        <v>10</v>
      </c>
      <c r="P8" s="71" t="s">
        <v>15</v>
      </c>
      <c r="Q8" s="90" t="s">
        <v>7</v>
      </c>
      <c r="S8" s="86" t="s">
        <v>1</v>
      </c>
      <c r="T8" s="86" t="s">
        <v>2</v>
      </c>
      <c r="U8" s="86" t="s">
        <v>84</v>
      </c>
      <c r="V8" s="90" t="s">
        <v>3</v>
      </c>
      <c r="W8" s="41" t="s">
        <v>4</v>
      </c>
      <c r="X8" s="94" t="s">
        <v>5</v>
      </c>
      <c r="Y8" s="94" t="s">
        <v>6</v>
      </c>
    </row>
    <row r="9" spans="2:27" ht="48.6" customHeight="1">
      <c r="B9" s="87"/>
      <c r="C9" s="87"/>
      <c r="D9" s="87"/>
      <c r="E9" s="87"/>
      <c r="F9" s="25" t="s">
        <v>13</v>
      </c>
      <c r="G9" s="25" t="s">
        <v>24</v>
      </c>
      <c r="H9" s="25" t="s">
        <v>8</v>
      </c>
      <c r="I9" s="25" t="s">
        <v>9</v>
      </c>
      <c r="J9" s="25" t="s">
        <v>36</v>
      </c>
      <c r="K9" s="25" t="s">
        <v>38</v>
      </c>
      <c r="L9" s="25" t="s">
        <v>23</v>
      </c>
      <c r="M9" s="87"/>
      <c r="N9" s="87"/>
      <c r="O9" s="87"/>
      <c r="P9" s="87"/>
      <c r="Q9" s="87"/>
      <c r="S9" s="93"/>
      <c r="T9" s="93"/>
      <c r="U9" s="93"/>
      <c r="V9" s="96"/>
      <c r="W9" s="25" t="s">
        <v>10</v>
      </c>
      <c r="X9" s="95"/>
      <c r="Y9" s="95"/>
    </row>
    <row r="10" spans="2:27" ht="24" customHeight="1">
      <c r="B10" s="1">
        <v>1</v>
      </c>
      <c r="C10" s="1" t="s">
        <v>29</v>
      </c>
      <c r="D10" s="1" t="s">
        <v>109</v>
      </c>
      <c r="E10" s="39">
        <v>1.6898148148148148E-3</v>
      </c>
      <c r="F10" s="25"/>
      <c r="G10" s="7"/>
      <c r="H10" s="7"/>
      <c r="I10" s="7"/>
      <c r="J10" s="7"/>
      <c r="K10" s="40"/>
      <c r="L10" s="40"/>
      <c r="M10" s="38">
        <f t="shared" ref="M10:M23" si="0">SUM(F10:L10)*$D$5/86400</f>
        <v>0</v>
      </c>
      <c r="N10" s="37">
        <f>E10+M10</f>
        <v>1.6898148148148148E-3</v>
      </c>
      <c r="O10" s="37">
        <f>'[2]B grupa Mezgli'!H10</f>
        <v>1.4814814814814814E-3</v>
      </c>
      <c r="P10" s="37">
        <f>N10+O10</f>
        <v>3.1712962962962962E-3</v>
      </c>
      <c r="Q10" s="36">
        <v>3</v>
      </c>
      <c r="S10" s="1">
        <v>1</v>
      </c>
      <c r="T10" s="1" t="s">
        <v>29</v>
      </c>
      <c r="U10" s="1" t="s">
        <v>109</v>
      </c>
      <c r="V10" s="39">
        <v>1.4814814814814814E-3</v>
      </c>
      <c r="W10" s="25"/>
      <c r="X10" s="38">
        <f t="shared" ref="X10:X15" si="1">SUM(W10:W10)*$U$5/86400</f>
        <v>0</v>
      </c>
      <c r="Y10" s="37">
        <f>V10+X10</f>
        <v>1.4814814814814814E-3</v>
      </c>
    </row>
    <row r="11" spans="2:27" ht="24" customHeight="1">
      <c r="B11" s="1">
        <v>2</v>
      </c>
      <c r="C11" s="1" t="s">
        <v>29</v>
      </c>
      <c r="D11" s="1" t="s">
        <v>110</v>
      </c>
      <c r="E11" s="39">
        <v>2.1064814814814813E-3</v>
      </c>
      <c r="F11" s="25"/>
      <c r="G11" s="7"/>
      <c r="H11" s="7"/>
      <c r="I11" s="7"/>
      <c r="J11" s="7"/>
      <c r="K11" s="40"/>
      <c r="L11" s="40"/>
      <c r="M11" s="38">
        <f t="shared" si="0"/>
        <v>0</v>
      </c>
      <c r="N11" s="37">
        <f t="shared" ref="N11:N23" si="2">E11+M11</f>
        <v>2.1064814814814813E-3</v>
      </c>
      <c r="O11" s="37">
        <f>'[2]B grupa Mezgli'!H11</f>
        <v>2.1412037037037038E-3</v>
      </c>
      <c r="P11" s="37">
        <f t="shared" ref="P11:P23" si="3">N11+O11</f>
        <v>4.2476851851851851E-3</v>
      </c>
      <c r="Q11" s="36">
        <v>7</v>
      </c>
      <c r="S11" s="1">
        <v>2</v>
      </c>
      <c r="T11" s="1" t="s">
        <v>29</v>
      </c>
      <c r="U11" s="1" t="s">
        <v>110</v>
      </c>
      <c r="V11" s="39">
        <v>2.1412037037037038E-3</v>
      </c>
      <c r="W11" s="25"/>
      <c r="X11" s="38">
        <f t="shared" si="1"/>
        <v>0</v>
      </c>
      <c r="Y11" s="37">
        <f>V11+X11</f>
        <v>2.1412037037037038E-3</v>
      </c>
    </row>
    <row r="12" spans="2:27" ht="24" customHeight="1">
      <c r="B12" s="1">
        <v>3</v>
      </c>
      <c r="C12" s="1" t="s">
        <v>12</v>
      </c>
      <c r="D12" s="1" t="s">
        <v>111</v>
      </c>
      <c r="E12" s="9">
        <v>4.3506944444444445E-2</v>
      </c>
      <c r="F12" s="25"/>
      <c r="G12" s="7"/>
      <c r="H12" s="7"/>
      <c r="I12" s="7"/>
      <c r="J12" s="7">
        <v>3</v>
      </c>
      <c r="K12" s="40"/>
      <c r="L12" s="40"/>
      <c r="M12" s="38">
        <f t="shared" si="0"/>
        <v>3.4722222222222224E-4</v>
      </c>
      <c r="N12" s="37">
        <f t="shared" si="2"/>
        <v>4.3854166666666666E-2</v>
      </c>
      <c r="O12" s="37">
        <f>'[2]B grupa Mezgli'!H12</f>
        <v>9.6064814814814808E-4</v>
      </c>
      <c r="P12" s="37">
        <f t="shared" si="3"/>
        <v>4.4814814814814814E-2</v>
      </c>
      <c r="Q12" s="36">
        <v>2</v>
      </c>
      <c r="S12" s="1">
        <v>3</v>
      </c>
      <c r="T12" s="1" t="s">
        <v>12</v>
      </c>
      <c r="U12" s="1" t="s">
        <v>111</v>
      </c>
      <c r="V12" s="39">
        <v>9.6064814814814808E-4</v>
      </c>
      <c r="W12" s="25"/>
      <c r="X12" s="38">
        <f t="shared" si="1"/>
        <v>0</v>
      </c>
      <c r="Y12" s="37">
        <f t="shared" ref="Y12:Y23" si="4">V12+X12</f>
        <v>9.6064814814814808E-4</v>
      </c>
    </row>
    <row r="13" spans="2:27" ht="24" customHeight="1">
      <c r="B13" s="1">
        <v>4</v>
      </c>
      <c r="C13" s="1" t="s">
        <v>12</v>
      </c>
      <c r="D13" s="1" t="s">
        <v>112</v>
      </c>
      <c r="E13" s="39">
        <v>8.5312499999999999E-2</v>
      </c>
      <c r="F13" s="25"/>
      <c r="G13" s="7"/>
      <c r="H13" s="7"/>
      <c r="I13" s="7"/>
      <c r="J13" s="7"/>
      <c r="K13" s="40"/>
      <c r="L13" s="40">
        <v>1</v>
      </c>
      <c r="M13" s="38">
        <f t="shared" si="0"/>
        <v>1.1574074074074075E-4</v>
      </c>
      <c r="N13" s="37">
        <f t="shared" si="2"/>
        <v>8.5428240740740735E-2</v>
      </c>
      <c r="O13" s="37">
        <f>'[2]B grupa Mezgli'!H13</f>
        <v>1.2384259259259258E-3</v>
      </c>
      <c r="P13" s="37">
        <f t="shared" si="3"/>
        <v>8.6666666666666656E-2</v>
      </c>
      <c r="Q13" s="36">
        <v>4</v>
      </c>
      <c r="S13" s="1">
        <v>4</v>
      </c>
      <c r="T13" s="1" t="s">
        <v>12</v>
      </c>
      <c r="U13" s="1" t="s">
        <v>112</v>
      </c>
      <c r="V13" s="39">
        <v>1.2384259259259258E-3</v>
      </c>
      <c r="W13" s="25"/>
      <c r="X13" s="38">
        <f t="shared" si="1"/>
        <v>0</v>
      </c>
      <c r="Y13" s="37">
        <f t="shared" si="4"/>
        <v>1.2384259259259258E-3</v>
      </c>
    </row>
    <row r="14" spans="2:27" ht="24" customHeight="1">
      <c r="B14" s="1">
        <v>6</v>
      </c>
      <c r="C14" s="1" t="s">
        <v>12</v>
      </c>
      <c r="D14" s="1" t="s">
        <v>113</v>
      </c>
      <c r="E14" s="39">
        <v>0.16913194444444446</v>
      </c>
      <c r="F14" s="25"/>
      <c r="G14" s="7"/>
      <c r="H14" s="7"/>
      <c r="I14" s="7"/>
      <c r="J14" s="7"/>
      <c r="K14" s="40"/>
      <c r="L14" s="40"/>
      <c r="M14" s="38">
        <f t="shared" si="0"/>
        <v>0</v>
      </c>
      <c r="N14" s="37">
        <f t="shared" si="2"/>
        <v>0.16913194444444446</v>
      </c>
      <c r="O14" s="37">
        <f>'[2]B grupa Mezgli'!H14</f>
        <v>1.3888888888888889E-3</v>
      </c>
      <c r="P14" s="37">
        <f t="shared" si="3"/>
        <v>0.17052083333333334</v>
      </c>
      <c r="Q14" s="36">
        <v>5</v>
      </c>
      <c r="S14" s="1">
        <v>6</v>
      </c>
      <c r="T14" s="1" t="s">
        <v>12</v>
      </c>
      <c r="U14" s="1" t="s">
        <v>113</v>
      </c>
      <c r="V14" s="39">
        <v>1.3888888888888889E-3</v>
      </c>
      <c r="W14" s="25"/>
      <c r="X14" s="38">
        <f t="shared" si="1"/>
        <v>0</v>
      </c>
      <c r="Y14" s="37">
        <f t="shared" si="4"/>
        <v>1.3888888888888889E-3</v>
      </c>
    </row>
    <row r="15" spans="2:27" ht="24" customHeight="1">
      <c r="B15" s="1">
        <v>7</v>
      </c>
      <c r="C15" s="1" t="s">
        <v>114</v>
      </c>
      <c r="D15" s="1" t="s">
        <v>115</v>
      </c>
      <c r="E15" s="39">
        <v>0.21003472222222222</v>
      </c>
      <c r="F15" s="25"/>
      <c r="G15" s="7"/>
      <c r="H15" s="7"/>
      <c r="I15" s="7"/>
      <c r="J15" s="7"/>
      <c r="K15" s="40"/>
      <c r="L15" s="40">
        <v>2</v>
      </c>
      <c r="M15" s="38">
        <f t="shared" si="0"/>
        <v>2.3148148148148149E-4</v>
      </c>
      <c r="N15" s="37">
        <f t="shared" si="2"/>
        <v>0.21026620370370369</v>
      </c>
      <c r="O15" s="37">
        <f>'[2]B grupa Mezgli'!H15</f>
        <v>1.6666666666666668E-3</v>
      </c>
      <c r="P15" s="37">
        <f t="shared" si="3"/>
        <v>0.21193287037037037</v>
      </c>
      <c r="Q15" s="36">
        <v>3</v>
      </c>
      <c r="S15" s="1">
        <v>7</v>
      </c>
      <c r="T15" s="1" t="s">
        <v>114</v>
      </c>
      <c r="U15" s="1" t="s">
        <v>115</v>
      </c>
      <c r="V15" s="39">
        <v>1.6666666666666668E-3</v>
      </c>
      <c r="W15" s="25"/>
      <c r="X15" s="38">
        <f t="shared" si="1"/>
        <v>0</v>
      </c>
      <c r="Y15" s="37">
        <f t="shared" si="4"/>
        <v>1.6666666666666668E-3</v>
      </c>
    </row>
    <row r="16" spans="2:27" ht="24" customHeight="1">
      <c r="B16" s="1">
        <v>8</v>
      </c>
      <c r="C16" s="1" t="s">
        <v>114</v>
      </c>
      <c r="D16" s="1" t="s">
        <v>116</v>
      </c>
      <c r="E16" s="39">
        <v>0.25187500000000002</v>
      </c>
      <c r="F16" s="25"/>
      <c r="G16" s="7"/>
      <c r="H16" s="7"/>
      <c r="I16" s="7"/>
      <c r="J16" s="7"/>
      <c r="K16" s="40"/>
      <c r="L16" s="40">
        <v>2</v>
      </c>
      <c r="M16" s="38">
        <f t="shared" si="0"/>
        <v>2.3148148148148149E-4</v>
      </c>
      <c r="N16" s="37">
        <f t="shared" si="2"/>
        <v>0.25210648148148151</v>
      </c>
      <c r="O16" s="37">
        <f>'[2]B grupa Mezgli'!H16</f>
        <v>1.1574074074074073E-3</v>
      </c>
      <c r="P16" s="37">
        <f t="shared" si="3"/>
        <v>0.2532638888888889</v>
      </c>
      <c r="Q16" s="36">
        <v>2</v>
      </c>
      <c r="S16" s="1">
        <v>8</v>
      </c>
      <c r="T16" s="1" t="s">
        <v>114</v>
      </c>
      <c r="U16" s="1" t="s">
        <v>116</v>
      </c>
      <c r="V16" s="39">
        <v>1.0416666666666667E-3</v>
      </c>
      <c r="W16" s="25">
        <v>1</v>
      </c>
      <c r="X16" s="38">
        <f>SUM(W16:W16)*$U$5/86400</f>
        <v>1.1574074074074075E-4</v>
      </c>
      <c r="Y16" s="37">
        <f t="shared" si="4"/>
        <v>1.1574074074074073E-3</v>
      </c>
    </row>
    <row r="17" spans="2:25" ht="24" customHeight="1">
      <c r="B17" s="1">
        <v>9</v>
      </c>
      <c r="C17" s="1" t="s">
        <v>114</v>
      </c>
      <c r="D17" s="1" t="s">
        <v>117</v>
      </c>
      <c r="E17" s="39">
        <v>0.29363425925925929</v>
      </c>
      <c r="F17" s="25"/>
      <c r="G17" s="7"/>
      <c r="H17" s="7"/>
      <c r="I17" s="7"/>
      <c r="J17" s="7"/>
      <c r="K17" s="40">
        <v>1</v>
      </c>
      <c r="L17" s="40"/>
      <c r="M17" s="38">
        <f t="shared" si="0"/>
        <v>1.1574074074074075E-4</v>
      </c>
      <c r="N17" s="37">
        <f t="shared" si="2"/>
        <v>0.29375000000000001</v>
      </c>
      <c r="O17" s="37">
        <f>'[2]B grupa Mezgli'!H17</f>
        <v>1.5393518518518519E-3</v>
      </c>
      <c r="P17" s="37">
        <f t="shared" si="3"/>
        <v>0.29528935185185184</v>
      </c>
      <c r="Q17" s="36">
        <v>4</v>
      </c>
      <c r="S17" s="1">
        <v>9</v>
      </c>
      <c r="T17" s="1" t="s">
        <v>114</v>
      </c>
      <c r="U17" s="1" t="s">
        <v>117</v>
      </c>
      <c r="V17" s="39">
        <v>1.5393518518518519E-3</v>
      </c>
      <c r="W17" s="25"/>
      <c r="X17" s="38">
        <f t="shared" ref="X17:X23" si="5">SUM(W17:W17)*$U$5/86400</f>
        <v>0</v>
      </c>
      <c r="Y17" s="37">
        <f t="shared" si="4"/>
        <v>1.5393518518518519E-3</v>
      </c>
    </row>
    <row r="18" spans="2:25" ht="24" customHeight="1">
      <c r="B18" s="1">
        <v>10</v>
      </c>
      <c r="C18" s="1" t="s">
        <v>114</v>
      </c>
      <c r="D18" s="1" t="s">
        <v>118</v>
      </c>
      <c r="E18" s="39">
        <v>0.3352430555555555</v>
      </c>
      <c r="F18" s="7"/>
      <c r="G18" s="7"/>
      <c r="H18" s="7">
        <v>3</v>
      </c>
      <c r="I18" s="7"/>
      <c r="J18" s="7"/>
      <c r="K18" s="7"/>
      <c r="L18" s="7"/>
      <c r="M18" s="38">
        <f t="shared" si="0"/>
        <v>3.4722222222222224E-4</v>
      </c>
      <c r="N18" s="37">
        <f t="shared" si="2"/>
        <v>0.33559027777777772</v>
      </c>
      <c r="O18" s="37">
        <f>'[2]B grupa Mezgli'!H18</f>
        <v>1.9560185185185184E-3</v>
      </c>
      <c r="P18" s="37">
        <f t="shared" si="3"/>
        <v>0.33754629629629623</v>
      </c>
      <c r="Q18" s="36">
        <v>6</v>
      </c>
      <c r="S18" s="1">
        <v>10</v>
      </c>
      <c r="T18" s="1" t="s">
        <v>114</v>
      </c>
      <c r="U18" s="1" t="s">
        <v>118</v>
      </c>
      <c r="V18" s="39">
        <v>1.8402777777777777E-3</v>
      </c>
      <c r="W18" s="25">
        <v>1</v>
      </c>
      <c r="X18" s="38">
        <f t="shared" si="5"/>
        <v>1.1574074074074075E-4</v>
      </c>
      <c r="Y18" s="37">
        <f t="shared" si="4"/>
        <v>1.9560185185185184E-3</v>
      </c>
    </row>
    <row r="19" spans="2:25" ht="24" customHeight="1">
      <c r="B19" s="1">
        <v>11</v>
      </c>
      <c r="C19" s="1" t="s">
        <v>39</v>
      </c>
      <c r="D19" s="1" t="s">
        <v>119</v>
      </c>
      <c r="E19" s="39">
        <v>0.37660879629629629</v>
      </c>
      <c r="F19" s="7"/>
      <c r="G19" s="7"/>
      <c r="H19" s="7"/>
      <c r="I19" s="7"/>
      <c r="J19" s="7"/>
      <c r="K19" s="7"/>
      <c r="L19" s="7"/>
      <c r="M19" s="38">
        <f t="shared" si="0"/>
        <v>0</v>
      </c>
      <c r="N19" s="37">
        <f t="shared" si="2"/>
        <v>0.37660879629629629</v>
      </c>
      <c r="O19" s="37">
        <f>'[2]B grupa Mezgli'!H19</f>
        <v>1.0300925925925926E-3</v>
      </c>
      <c r="P19" s="37">
        <f t="shared" si="3"/>
        <v>0.37763888888888886</v>
      </c>
      <c r="Q19" s="36">
        <v>1</v>
      </c>
      <c r="S19" s="1">
        <v>11</v>
      </c>
      <c r="T19" s="1" t="s">
        <v>39</v>
      </c>
      <c r="U19" s="1" t="s">
        <v>119</v>
      </c>
      <c r="V19" s="39">
        <v>1.0300925925925926E-3</v>
      </c>
      <c r="W19" s="25"/>
      <c r="X19" s="38">
        <f t="shared" si="5"/>
        <v>0</v>
      </c>
      <c r="Y19" s="37">
        <f t="shared" si="4"/>
        <v>1.0300925925925926E-3</v>
      </c>
    </row>
    <row r="20" spans="2:25" ht="24" customHeight="1">
      <c r="B20" s="1">
        <v>12</v>
      </c>
      <c r="C20" s="1" t="s">
        <v>39</v>
      </c>
      <c r="D20" s="1" t="s">
        <v>120</v>
      </c>
      <c r="E20" s="39">
        <v>0.41863425925925929</v>
      </c>
      <c r="F20" s="7"/>
      <c r="G20" s="7"/>
      <c r="H20" s="7"/>
      <c r="I20" s="7"/>
      <c r="J20" s="7"/>
      <c r="K20" s="7"/>
      <c r="L20" s="7"/>
      <c r="M20" s="38">
        <f t="shared" si="0"/>
        <v>0</v>
      </c>
      <c r="N20" s="37">
        <f t="shared" si="2"/>
        <v>0.41863425925925929</v>
      </c>
      <c r="O20" s="37">
        <f>'[2]B grupa Mezgli'!H20</f>
        <v>1.1689814814814816E-3</v>
      </c>
      <c r="P20" s="37">
        <f t="shared" si="3"/>
        <v>0.41980324074074077</v>
      </c>
      <c r="Q20" s="36">
        <v>1</v>
      </c>
      <c r="S20" s="1">
        <v>12</v>
      </c>
      <c r="T20" s="1" t="s">
        <v>39</v>
      </c>
      <c r="U20" s="1" t="s">
        <v>120</v>
      </c>
      <c r="V20" s="39">
        <v>1.1689814814814816E-3</v>
      </c>
      <c r="W20" s="25"/>
      <c r="X20" s="38">
        <f t="shared" si="5"/>
        <v>0</v>
      </c>
      <c r="Y20" s="37">
        <f t="shared" si="4"/>
        <v>1.1689814814814816E-3</v>
      </c>
    </row>
    <row r="21" spans="2:25" ht="24" customHeight="1">
      <c r="B21" s="1">
        <v>13</v>
      </c>
      <c r="C21" s="1" t="s">
        <v>39</v>
      </c>
      <c r="D21" s="1" t="s">
        <v>121</v>
      </c>
      <c r="E21" s="39">
        <v>0.46049768518518519</v>
      </c>
      <c r="F21" s="7"/>
      <c r="G21" s="7"/>
      <c r="H21" s="7"/>
      <c r="I21" s="7"/>
      <c r="J21" s="7"/>
      <c r="K21" s="7"/>
      <c r="L21" s="7"/>
      <c r="M21" s="38">
        <f t="shared" si="0"/>
        <v>0</v>
      </c>
      <c r="N21" s="37">
        <f t="shared" si="2"/>
        <v>0.46049768518518519</v>
      </c>
      <c r="O21" s="37">
        <f>'[2]B grupa Mezgli'!H21</f>
        <v>1.4930555555555556E-3</v>
      </c>
      <c r="P21" s="37">
        <f t="shared" si="3"/>
        <v>0.46199074074074076</v>
      </c>
      <c r="Q21" s="36">
        <v>5</v>
      </c>
      <c r="S21" s="1">
        <v>13</v>
      </c>
      <c r="T21" s="1" t="s">
        <v>39</v>
      </c>
      <c r="U21" s="1" t="s">
        <v>121</v>
      </c>
      <c r="V21" s="39">
        <v>1.4930555555555556E-3</v>
      </c>
      <c r="W21" s="25"/>
      <c r="X21" s="38">
        <f t="shared" si="5"/>
        <v>0</v>
      </c>
      <c r="Y21" s="37">
        <f t="shared" si="4"/>
        <v>1.4930555555555556E-3</v>
      </c>
    </row>
    <row r="22" spans="2:25" ht="24" customHeight="1">
      <c r="B22" s="1">
        <v>14</v>
      </c>
      <c r="C22" s="1" t="s">
        <v>39</v>
      </c>
      <c r="D22" s="1" t="s">
        <v>122</v>
      </c>
      <c r="E22" s="39">
        <v>0.50258101851851855</v>
      </c>
      <c r="F22" s="7">
        <v>1</v>
      </c>
      <c r="G22" s="7"/>
      <c r="H22" s="7">
        <v>1</v>
      </c>
      <c r="I22" s="7"/>
      <c r="J22" s="7"/>
      <c r="K22" s="7"/>
      <c r="L22" s="7"/>
      <c r="M22" s="38">
        <f t="shared" si="0"/>
        <v>2.3148148148148149E-4</v>
      </c>
      <c r="N22" s="37">
        <f t="shared" si="2"/>
        <v>0.5028125</v>
      </c>
      <c r="O22" s="37">
        <f>'[2]B grupa Mezgli'!H22</f>
        <v>1.6666666666666668E-3</v>
      </c>
      <c r="P22" s="37">
        <f t="shared" si="3"/>
        <v>0.5044791666666667</v>
      </c>
      <c r="Q22" s="36">
        <v>7</v>
      </c>
      <c r="S22" s="1">
        <v>14</v>
      </c>
      <c r="T22" s="1" t="s">
        <v>39</v>
      </c>
      <c r="U22" s="1" t="s">
        <v>122</v>
      </c>
      <c r="V22" s="39">
        <v>1.6666666666666668E-3</v>
      </c>
      <c r="W22" s="25"/>
      <c r="X22" s="38">
        <f t="shared" si="5"/>
        <v>0</v>
      </c>
      <c r="Y22" s="37">
        <f t="shared" si="4"/>
        <v>1.6666666666666668E-3</v>
      </c>
    </row>
    <row r="23" spans="2:25" ht="24" customHeight="1">
      <c r="B23" s="1">
        <v>15</v>
      </c>
      <c r="C23" s="1" t="s">
        <v>39</v>
      </c>
      <c r="D23" s="1" t="s">
        <v>123</v>
      </c>
      <c r="E23" s="39">
        <v>0.54442129629629632</v>
      </c>
      <c r="F23" s="7"/>
      <c r="G23" s="7"/>
      <c r="H23" s="7"/>
      <c r="I23" s="7"/>
      <c r="J23" s="7"/>
      <c r="K23" s="7"/>
      <c r="L23" s="7"/>
      <c r="M23" s="38">
        <f t="shared" si="0"/>
        <v>0</v>
      </c>
      <c r="N23" s="37">
        <f t="shared" si="2"/>
        <v>0.54442129629629632</v>
      </c>
      <c r="O23" s="37">
        <f>'[2]B grupa Mezgli'!H23</f>
        <v>1.6666666666666668E-3</v>
      </c>
      <c r="P23" s="37">
        <f t="shared" si="3"/>
        <v>0.54608796296296302</v>
      </c>
      <c r="Q23" s="36">
        <v>6</v>
      </c>
      <c r="S23" s="1">
        <v>15</v>
      </c>
      <c r="T23" s="1" t="s">
        <v>39</v>
      </c>
      <c r="U23" s="1" t="s">
        <v>123</v>
      </c>
      <c r="V23" s="39">
        <v>1.6666666666666668E-3</v>
      </c>
      <c r="W23" s="25"/>
      <c r="X23" s="38">
        <f t="shared" si="5"/>
        <v>0</v>
      </c>
      <c r="Y23" s="37">
        <f t="shared" si="4"/>
        <v>1.6666666666666668E-3</v>
      </c>
    </row>
  </sheetData>
  <mergeCells count="18">
    <mergeCell ref="C1:G3"/>
    <mergeCell ref="B8:B9"/>
    <mergeCell ref="C8:C9"/>
    <mergeCell ref="D8:D9"/>
    <mergeCell ref="E8:E9"/>
    <mergeCell ref="F8:L8"/>
    <mergeCell ref="M8:M9"/>
    <mergeCell ref="N8:N9"/>
    <mergeCell ref="O8:O9"/>
    <mergeCell ref="P8:P9"/>
    <mergeCell ref="Q8:Q9"/>
    <mergeCell ref="X8:X9"/>
    <mergeCell ref="Y8:Y9"/>
    <mergeCell ref="T2:T3"/>
    <mergeCell ref="S8:S9"/>
    <mergeCell ref="T8:T9"/>
    <mergeCell ref="U8:U9"/>
    <mergeCell ref="V8:V9"/>
  </mergeCells>
  <conditionalFormatting sqref="Q10:Q23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2"/>
  <sheetViews>
    <sheetView topLeftCell="E1" zoomScale="67" workbookViewId="0">
      <selection activeCell="V4" sqref="V4"/>
    </sheetView>
  </sheetViews>
  <sheetFormatPr defaultRowHeight="14.4"/>
  <cols>
    <col min="3" max="3" width="31.33203125" customWidth="1"/>
    <col min="4" max="4" width="27.21875" customWidth="1"/>
    <col min="5" max="5" width="14.109375" customWidth="1"/>
    <col min="6" max="6" width="13.44140625" customWidth="1"/>
    <col min="7" max="7" width="11.44140625" customWidth="1"/>
    <col min="8" max="8" width="13.44140625" customWidth="1"/>
    <col min="9" max="9" width="10.33203125" customWidth="1"/>
    <col min="10" max="10" width="13.44140625" customWidth="1"/>
    <col min="11" max="11" width="10.77734375" customWidth="1"/>
    <col min="12" max="12" width="11" customWidth="1"/>
    <col min="13" max="13" width="10.88671875" customWidth="1"/>
    <col min="14" max="14" width="12.6640625" customWidth="1"/>
    <col min="15" max="15" width="11.77734375" customWidth="1"/>
    <col min="16" max="16" width="14" customWidth="1"/>
    <col min="20" max="20" width="31.21875" customWidth="1"/>
    <col min="21" max="21" width="30.109375" customWidth="1"/>
    <col min="22" max="22" width="16.21875" customWidth="1"/>
    <col min="23" max="23" width="11.5546875" customWidth="1"/>
    <col min="24" max="24" width="11.6640625" customWidth="1"/>
    <col min="25" max="25" width="16" customWidth="1"/>
  </cols>
  <sheetData>
    <row r="1" spans="2:27" ht="14.4" customHeight="1">
      <c r="B1" s="77" t="s">
        <v>141</v>
      </c>
      <c r="C1" s="77"/>
      <c r="D1" s="77"/>
      <c r="E1" s="77"/>
      <c r="F1" s="77"/>
      <c r="G1" s="77"/>
      <c r="H1" s="27"/>
      <c r="I1" s="27"/>
      <c r="J1" s="27"/>
    </row>
    <row r="2" spans="2:27" ht="14.4" customHeight="1">
      <c r="B2" s="77"/>
      <c r="C2" s="77"/>
      <c r="D2" s="77"/>
      <c r="E2" s="77"/>
      <c r="F2" s="77"/>
      <c r="G2" s="77"/>
      <c r="H2" s="27"/>
      <c r="I2" s="27"/>
      <c r="J2" s="27"/>
      <c r="T2" s="97" t="s">
        <v>33</v>
      </c>
    </row>
    <row r="3" spans="2:27" ht="21" customHeight="1">
      <c r="B3" s="77"/>
      <c r="C3" s="77"/>
      <c r="D3" s="77"/>
      <c r="E3" s="77"/>
      <c r="F3" s="77"/>
      <c r="G3" s="77"/>
      <c r="H3" s="27"/>
      <c r="I3" s="27"/>
      <c r="J3" s="27"/>
      <c r="T3" s="98"/>
      <c r="X3" s="27"/>
      <c r="Y3" s="27"/>
      <c r="Z3" s="27"/>
      <c r="AA3" s="27"/>
    </row>
    <row r="4" spans="2:27" ht="21">
      <c r="G4" s="27"/>
      <c r="H4" s="27"/>
      <c r="I4" s="27"/>
      <c r="J4" s="27"/>
      <c r="X4" s="27"/>
      <c r="Y4" s="27"/>
      <c r="Z4" s="27"/>
      <c r="AA4" s="27"/>
    </row>
    <row r="5" spans="2:27" ht="29.4" customHeight="1">
      <c r="C5" s="46" t="s">
        <v>0</v>
      </c>
      <c r="D5" s="45">
        <v>10</v>
      </c>
      <c r="G5" s="27"/>
      <c r="H5" s="27"/>
      <c r="I5" s="27"/>
      <c r="J5" s="27"/>
      <c r="T5" s="46" t="s">
        <v>0</v>
      </c>
      <c r="U5" s="45">
        <v>10</v>
      </c>
      <c r="X5" s="27"/>
      <c r="Y5" s="27"/>
      <c r="Z5" s="27"/>
      <c r="AA5" s="27"/>
    </row>
    <row r="6" spans="2:27" ht="21"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T6" s="44"/>
      <c r="U6" s="44"/>
      <c r="V6" s="44"/>
      <c r="W6" s="44"/>
      <c r="X6" s="44"/>
      <c r="Y6" s="44"/>
    </row>
    <row r="7" spans="2:27" ht="15.6">
      <c r="B7" s="43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S7" s="43"/>
      <c r="T7" s="42"/>
      <c r="U7" s="42"/>
      <c r="V7" s="42"/>
      <c r="W7" s="42"/>
      <c r="X7" s="42"/>
      <c r="Y7" s="42"/>
    </row>
    <row r="8" spans="2:27" ht="34.799999999999997" customHeight="1">
      <c r="B8" s="86" t="s">
        <v>1</v>
      </c>
      <c r="C8" s="86" t="s">
        <v>2</v>
      </c>
      <c r="D8" s="86" t="s">
        <v>84</v>
      </c>
      <c r="E8" s="90" t="s">
        <v>3</v>
      </c>
      <c r="F8" s="91" t="s">
        <v>4</v>
      </c>
      <c r="G8" s="92"/>
      <c r="H8" s="92"/>
      <c r="I8" s="92"/>
      <c r="J8" s="92"/>
      <c r="K8" s="92"/>
      <c r="L8" s="92"/>
      <c r="M8" s="94" t="s">
        <v>5</v>
      </c>
      <c r="N8" s="71" t="s">
        <v>14</v>
      </c>
      <c r="O8" s="71" t="s">
        <v>10</v>
      </c>
      <c r="P8" s="71" t="s">
        <v>15</v>
      </c>
      <c r="Q8" s="90" t="s">
        <v>7</v>
      </c>
      <c r="S8" s="86" t="s">
        <v>1</v>
      </c>
      <c r="T8" s="86" t="s">
        <v>2</v>
      </c>
      <c r="U8" s="86" t="s">
        <v>142</v>
      </c>
      <c r="V8" s="90" t="s">
        <v>3</v>
      </c>
      <c r="W8" s="61" t="s">
        <v>4</v>
      </c>
      <c r="X8" s="94" t="s">
        <v>5</v>
      </c>
      <c r="Y8" s="94" t="s">
        <v>6</v>
      </c>
    </row>
    <row r="9" spans="2:27" ht="44.4" customHeight="1">
      <c r="B9" s="87"/>
      <c r="C9" s="87"/>
      <c r="D9" s="87"/>
      <c r="E9" s="87"/>
      <c r="F9" s="25" t="s">
        <v>13</v>
      </c>
      <c r="G9" s="25" t="s">
        <v>24</v>
      </c>
      <c r="H9" s="25" t="s">
        <v>8</v>
      </c>
      <c r="I9" s="25" t="s">
        <v>9</v>
      </c>
      <c r="J9" s="25" t="s">
        <v>36</v>
      </c>
      <c r="K9" s="25" t="s">
        <v>38</v>
      </c>
      <c r="L9" s="25" t="s">
        <v>23</v>
      </c>
      <c r="M9" s="87"/>
      <c r="N9" s="87"/>
      <c r="O9" s="87"/>
      <c r="P9" s="87"/>
      <c r="Q9" s="87"/>
      <c r="S9" s="93"/>
      <c r="T9" s="93"/>
      <c r="U9" s="93"/>
      <c r="V9" s="96"/>
      <c r="W9" s="25" t="s">
        <v>10</v>
      </c>
      <c r="X9" s="95"/>
      <c r="Y9" s="95"/>
    </row>
    <row r="10" spans="2:27" ht="25.8" customHeight="1">
      <c r="B10" s="1">
        <v>1</v>
      </c>
      <c r="C10" s="1" t="s">
        <v>138</v>
      </c>
      <c r="D10" s="1" t="s">
        <v>140</v>
      </c>
      <c r="E10" s="39">
        <v>1.8981481481481482E-3</v>
      </c>
      <c r="F10" s="25"/>
      <c r="G10" s="7"/>
      <c r="H10" s="7"/>
      <c r="I10" s="7"/>
      <c r="J10" s="7"/>
      <c r="K10" s="40"/>
      <c r="L10" s="40"/>
      <c r="M10" s="38">
        <f t="shared" ref="M10:M22" si="0">SUM(F10:L10)*$D$5/86400</f>
        <v>0</v>
      </c>
      <c r="N10" s="37">
        <f t="shared" ref="N10:N22" si="1">E10+M10</f>
        <v>1.8981481481481482E-3</v>
      </c>
      <c r="O10" s="37">
        <f>'[2]A grupa Mezgli'!H10</f>
        <v>1.0300925925925926E-3</v>
      </c>
      <c r="P10" s="37">
        <f t="shared" ref="P10:P22" si="2">N10+O10</f>
        <v>2.9282407407407408E-3</v>
      </c>
      <c r="Q10" s="36">
        <v>3</v>
      </c>
      <c r="S10" s="1">
        <v>1</v>
      </c>
      <c r="T10" s="1" t="s">
        <v>138</v>
      </c>
      <c r="U10" s="1" t="s">
        <v>140</v>
      </c>
      <c r="V10" s="39">
        <v>1.0300925925925926E-3</v>
      </c>
      <c r="W10" s="25"/>
      <c r="X10" s="38">
        <f t="shared" ref="X10:X17" si="3">SUM(W10:W10)*$U$5/86400</f>
        <v>0</v>
      </c>
      <c r="Y10" s="37">
        <f>V10+X10</f>
        <v>1.0300925925925926E-3</v>
      </c>
    </row>
    <row r="11" spans="2:27" ht="25.8" customHeight="1">
      <c r="B11" s="1">
        <v>2</v>
      </c>
      <c r="C11" s="1" t="s">
        <v>138</v>
      </c>
      <c r="D11" s="1" t="s">
        <v>139</v>
      </c>
      <c r="E11" s="39">
        <v>4.3240740740740739E-2</v>
      </c>
      <c r="F11" s="25"/>
      <c r="G11" s="7"/>
      <c r="H11" s="7"/>
      <c r="I11" s="7"/>
      <c r="J11" s="7"/>
      <c r="K11" s="40">
        <v>1</v>
      </c>
      <c r="L11" s="40"/>
      <c r="M11" s="38">
        <f t="shared" si="0"/>
        <v>1.1574074074074075E-4</v>
      </c>
      <c r="N11" s="37">
        <f t="shared" si="1"/>
        <v>4.3356481481481482E-2</v>
      </c>
      <c r="O11" s="37">
        <f>'[2]A grupa Mezgli'!H11</f>
        <v>4.313657407407407E-2</v>
      </c>
      <c r="P11" s="37">
        <f t="shared" si="2"/>
        <v>8.6493055555555559E-2</v>
      </c>
      <c r="Q11" s="36">
        <v>3</v>
      </c>
      <c r="S11" s="1">
        <v>2</v>
      </c>
      <c r="T11" s="1" t="s">
        <v>138</v>
      </c>
      <c r="U11" s="1" t="s">
        <v>139</v>
      </c>
      <c r="V11" s="39">
        <v>4.313657407407407E-2</v>
      </c>
      <c r="W11" s="25"/>
      <c r="X11" s="38">
        <f t="shared" si="3"/>
        <v>0</v>
      </c>
      <c r="Y11" s="37">
        <f>V11+X11</f>
        <v>4.313657407407407E-2</v>
      </c>
    </row>
    <row r="12" spans="2:27" ht="25.8" customHeight="1">
      <c r="B12" s="1">
        <v>3</v>
      </c>
      <c r="C12" s="1" t="s">
        <v>138</v>
      </c>
      <c r="D12" s="1" t="s">
        <v>137</v>
      </c>
      <c r="E12" s="39">
        <v>8.5474537037037043E-2</v>
      </c>
      <c r="F12" s="25"/>
      <c r="G12" s="7"/>
      <c r="H12" s="7"/>
      <c r="I12" s="7"/>
      <c r="J12" s="7"/>
      <c r="K12" s="40"/>
      <c r="L12" s="40"/>
      <c r="M12" s="38">
        <f t="shared" si="0"/>
        <v>0</v>
      </c>
      <c r="N12" s="37">
        <f t="shared" si="1"/>
        <v>8.5474537037037043E-2</v>
      </c>
      <c r="O12" s="37">
        <f>'[2]A grupa Mezgli'!H12</f>
        <v>8.5833333333333331E-2</v>
      </c>
      <c r="P12" s="37">
        <f t="shared" si="2"/>
        <v>0.17130787037037037</v>
      </c>
      <c r="Q12" s="36">
        <v>5</v>
      </c>
      <c r="S12" s="1">
        <v>3</v>
      </c>
      <c r="T12" s="1" t="s">
        <v>138</v>
      </c>
      <c r="U12" s="1" t="s">
        <v>137</v>
      </c>
      <c r="V12" s="39">
        <v>8.5833333333333331E-2</v>
      </c>
      <c r="W12" s="25"/>
      <c r="X12" s="38">
        <f t="shared" si="3"/>
        <v>0</v>
      </c>
      <c r="Y12" s="37">
        <f t="shared" ref="Y12:Y22" si="4">V12+X12</f>
        <v>8.5833333333333331E-2</v>
      </c>
    </row>
    <row r="13" spans="2:27" ht="25.8" customHeight="1">
      <c r="B13" s="1">
        <v>4</v>
      </c>
      <c r="C13" s="1" t="s">
        <v>134</v>
      </c>
      <c r="D13" s="1" t="s">
        <v>136</v>
      </c>
      <c r="E13" s="39">
        <v>0.12686342592592592</v>
      </c>
      <c r="F13" s="25"/>
      <c r="G13" s="7"/>
      <c r="H13" s="7"/>
      <c r="I13" s="7"/>
      <c r="J13" s="7"/>
      <c r="K13" s="40"/>
      <c r="L13" s="40"/>
      <c r="M13" s="38">
        <f t="shared" si="0"/>
        <v>0</v>
      </c>
      <c r="N13" s="37">
        <f t="shared" si="1"/>
        <v>0.12686342592592592</v>
      </c>
      <c r="O13" s="37">
        <f>'[2]A grupa Mezgli'!H13</f>
        <v>0.12663194444444445</v>
      </c>
      <c r="P13" s="37">
        <f t="shared" si="2"/>
        <v>0.2534953703703704</v>
      </c>
      <c r="Q13" s="36">
        <v>6</v>
      </c>
      <c r="S13" s="1">
        <v>4</v>
      </c>
      <c r="T13" s="1" t="s">
        <v>134</v>
      </c>
      <c r="U13" s="1" t="s">
        <v>136</v>
      </c>
      <c r="V13" s="39">
        <v>0.12663194444444445</v>
      </c>
      <c r="W13" s="25"/>
      <c r="X13" s="38">
        <f t="shared" si="3"/>
        <v>0</v>
      </c>
      <c r="Y13" s="37">
        <f t="shared" si="4"/>
        <v>0.12663194444444445</v>
      </c>
    </row>
    <row r="14" spans="2:27" ht="25.8" customHeight="1">
      <c r="B14" s="1">
        <v>5</v>
      </c>
      <c r="C14" s="1" t="s">
        <v>134</v>
      </c>
      <c r="D14" s="1" t="s">
        <v>135</v>
      </c>
      <c r="E14" s="39">
        <v>0.16851851851851851</v>
      </c>
      <c r="F14" s="25"/>
      <c r="G14" s="7"/>
      <c r="H14" s="7"/>
      <c r="I14" s="7"/>
      <c r="J14" s="7"/>
      <c r="K14" s="40"/>
      <c r="L14" s="40"/>
      <c r="M14" s="38">
        <f t="shared" si="0"/>
        <v>0</v>
      </c>
      <c r="N14" s="37">
        <f t="shared" si="1"/>
        <v>0.16851851851851851</v>
      </c>
      <c r="O14" s="37">
        <f>'[2]A grupa Mezgli'!H14</f>
        <v>0.16787037037037036</v>
      </c>
      <c r="P14" s="37">
        <f t="shared" si="2"/>
        <v>0.33638888888888885</v>
      </c>
      <c r="Q14" s="36">
        <v>4</v>
      </c>
      <c r="S14" s="1">
        <v>5</v>
      </c>
      <c r="T14" s="1" t="s">
        <v>134</v>
      </c>
      <c r="U14" s="1" t="s">
        <v>135</v>
      </c>
      <c r="V14" s="39">
        <v>0.16787037037037036</v>
      </c>
      <c r="W14" s="25"/>
      <c r="X14" s="38">
        <f t="shared" si="3"/>
        <v>0</v>
      </c>
      <c r="Y14" s="37">
        <f t="shared" si="4"/>
        <v>0.16787037037037036</v>
      </c>
    </row>
    <row r="15" spans="2:27" ht="25.8" customHeight="1">
      <c r="B15" s="1">
        <v>6</v>
      </c>
      <c r="C15" s="1" t="s">
        <v>134</v>
      </c>
      <c r="D15" s="1" t="s">
        <v>133</v>
      </c>
      <c r="E15" s="39">
        <v>0.21026620370370372</v>
      </c>
      <c r="F15" s="25"/>
      <c r="G15" s="7"/>
      <c r="H15" s="7"/>
      <c r="I15" s="7"/>
      <c r="J15" s="7"/>
      <c r="K15" s="40"/>
      <c r="L15" s="40"/>
      <c r="M15" s="38">
        <f t="shared" si="0"/>
        <v>0</v>
      </c>
      <c r="N15" s="37">
        <f t="shared" si="1"/>
        <v>0.21026620370370372</v>
      </c>
      <c r="O15" s="37">
        <f>'[2]A grupa Mezgli'!H15</f>
        <v>0.20988425925925924</v>
      </c>
      <c r="P15" s="37">
        <f t="shared" si="2"/>
        <v>0.42015046296296299</v>
      </c>
      <c r="Q15" s="36">
        <v>5</v>
      </c>
      <c r="S15" s="1">
        <v>6</v>
      </c>
      <c r="T15" s="1" t="s">
        <v>134</v>
      </c>
      <c r="U15" s="1" t="s">
        <v>133</v>
      </c>
      <c r="V15" s="39">
        <v>0.20988425925925924</v>
      </c>
      <c r="W15" s="25"/>
      <c r="X15" s="38">
        <f t="shared" si="3"/>
        <v>0</v>
      </c>
      <c r="Y15" s="37">
        <f t="shared" si="4"/>
        <v>0.20988425925925924</v>
      </c>
    </row>
    <row r="16" spans="2:27" ht="25.8" customHeight="1">
      <c r="B16" s="1">
        <v>7</v>
      </c>
      <c r="C16" s="1" t="s">
        <v>39</v>
      </c>
      <c r="D16" s="1" t="s">
        <v>132</v>
      </c>
      <c r="E16" s="39">
        <v>0.25157407407407406</v>
      </c>
      <c r="F16" s="25"/>
      <c r="G16" s="7"/>
      <c r="H16" s="7"/>
      <c r="I16" s="7"/>
      <c r="J16" s="7"/>
      <c r="K16" s="40"/>
      <c r="L16" s="40"/>
      <c r="M16" s="38">
        <f t="shared" si="0"/>
        <v>0</v>
      </c>
      <c r="N16" s="37">
        <f t="shared" si="1"/>
        <v>0.25157407407407406</v>
      </c>
      <c r="O16" s="37">
        <f>'[2]A grupa Mezgli'!H16</f>
        <v>0.25100694444444444</v>
      </c>
      <c r="P16" s="37">
        <f t="shared" si="2"/>
        <v>0.50258101851851844</v>
      </c>
      <c r="Q16" s="36">
        <v>1</v>
      </c>
      <c r="S16" s="1">
        <v>7</v>
      </c>
      <c r="T16" s="1" t="s">
        <v>39</v>
      </c>
      <c r="U16" s="1" t="s">
        <v>132</v>
      </c>
      <c r="V16" s="39">
        <v>0.25100694444444444</v>
      </c>
      <c r="W16" s="25"/>
      <c r="X16" s="38">
        <f t="shared" si="3"/>
        <v>0</v>
      </c>
      <c r="Y16" s="37">
        <f t="shared" si="4"/>
        <v>0.25100694444444444</v>
      </c>
    </row>
    <row r="17" spans="2:25" ht="25.8" customHeight="1">
      <c r="B17" s="1">
        <v>8</v>
      </c>
      <c r="C17" s="1" t="s">
        <v>39</v>
      </c>
      <c r="D17" s="1" t="s">
        <v>131</v>
      </c>
      <c r="E17" s="39">
        <v>0.2933912037037037</v>
      </c>
      <c r="F17" s="25"/>
      <c r="G17" s="7"/>
      <c r="H17" s="7"/>
      <c r="I17" s="7"/>
      <c r="J17" s="7"/>
      <c r="K17" s="40"/>
      <c r="L17" s="40">
        <v>1</v>
      </c>
      <c r="M17" s="38">
        <f t="shared" si="0"/>
        <v>1.1574074074074075E-4</v>
      </c>
      <c r="N17" s="37">
        <f t="shared" si="1"/>
        <v>0.29350694444444442</v>
      </c>
      <c r="O17" s="37">
        <f>'[2]A grupa Mezgli'!H17</f>
        <v>0.29234953703703703</v>
      </c>
      <c r="P17" s="37">
        <f t="shared" si="2"/>
        <v>0.58585648148148151</v>
      </c>
      <c r="Q17" s="36">
        <v>1</v>
      </c>
      <c r="S17" s="1">
        <v>8</v>
      </c>
      <c r="T17" s="1" t="s">
        <v>39</v>
      </c>
      <c r="U17" s="1" t="s">
        <v>131</v>
      </c>
      <c r="V17" s="39">
        <v>0.29234953703703703</v>
      </c>
      <c r="W17" s="25"/>
      <c r="X17" s="38">
        <f t="shared" si="3"/>
        <v>0</v>
      </c>
      <c r="Y17" s="37">
        <f t="shared" si="4"/>
        <v>0.29234953703703703</v>
      </c>
    </row>
    <row r="18" spans="2:25" ht="25.8" customHeight="1">
      <c r="B18" s="1">
        <v>9</v>
      </c>
      <c r="C18" s="1" t="s">
        <v>39</v>
      </c>
      <c r="D18" s="1" t="s">
        <v>130</v>
      </c>
      <c r="E18" s="39">
        <v>0.33547453703703706</v>
      </c>
      <c r="F18" s="25"/>
      <c r="G18" s="7"/>
      <c r="H18" s="7"/>
      <c r="I18" s="7">
        <v>1</v>
      </c>
      <c r="J18" s="7"/>
      <c r="K18" s="40"/>
      <c r="L18" s="40"/>
      <c r="M18" s="38">
        <f t="shared" si="0"/>
        <v>1.1574074074074075E-4</v>
      </c>
      <c r="N18" s="37">
        <f t="shared" si="1"/>
        <v>0.33559027777777778</v>
      </c>
      <c r="O18" s="37">
        <f>'[2]A grupa Mezgli'!H18</f>
        <v>0.33473379629629629</v>
      </c>
      <c r="P18" s="37">
        <f t="shared" si="2"/>
        <v>0.67032407407407413</v>
      </c>
      <c r="Q18" s="36">
        <v>7</v>
      </c>
      <c r="S18" s="1">
        <v>9</v>
      </c>
      <c r="T18" s="1" t="s">
        <v>39</v>
      </c>
      <c r="U18" s="1" t="s">
        <v>130</v>
      </c>
      <c r="V18" s="39">
        <v>0.33461805555555557</v>
      </c>
      <c r="W18" s="25">
        <v>1</v>
      </c>
      <c r="X18" s="38">
        <f>SUM(W18:W18)*$U$5/86400</f>
        <v>1.1574074074074075E-4</v>
      </c>
      <c r="Y18" s="37">
        <f t="shared" si="4"/>
        <v>0.33473379629629629</v>
      </c>
    </row>
    <row r="19" spans="2:25" ht="25.8" customHeight="1">
      <c r="B19" s="1">
        <v>10</v>
      </c>
      <c r="C19" s="1" t="s">
        <v>39</v>
      </c>
      <c r="D19" s="1" t="s">
        <v>129</v>
      </c>
      <c r="E19" s="39">
        <v>0.37666666666666665</v>
      </c>
      <c r="F19" s="25"/>
      <c r="G19" s="7"/>
      <c r="H19" s="7"/>
      <c r="I19" s="7"/>
      <c r="J19" s="7"/>
      <c r="K19" s="25"/>
      <c r="L19" s="7">
        <v>1</v>
      </c>
      <c r="M19" s="38">
        <f t="shared" si="0"/>
        <v>1.1574074074074075E-4</v>
      </c>
      <c r="N19" s="37">
        <f t="shared" si="1"/>
        <v>0.37678240740740737</v>
      </c>
      <c r="O19" s="37">
        <f>'[2]A grupa Mezgli'!H19</f>
        <v>0.3759953703703704</v>
      </c>
      <c r="P19" s="37">
        <f t="shared" si="2"/>
        <v>0.75277777777777777</v>
      </c>
      <c r="Q19" s="36">
        <v>2</v>
      </c>
      <c r="S19" s="1">
        <v>10</v>
      </c>
      <c r="T19" s="1" t="s">
        <v>39</v>
      </c>
      <c r="U19" s="1" t="s">
        <v>129</v>
      </c>
      <c r="V19" s="39">
        <v>0.3759953703703704</v>
      </c>
      <c r="W19" s="25"/>
      <c r="X19" s="38">
        <f t="shared" ref="X19:X22" si="5">SUM(W19:W19)*$U$5/86400</f>
        <v>0</v>
      </c>
      <c r="Y19" s="37">
        <f t="shared" si="4"/>
        <v>0.3759953703703704</v>
      </c>
    </row>
    <row r="20" spans="2:25" ht="25.8" customHeight="1">
      <c r="B20" s="1">
        <v>11</v>
      </c>
      <c r="C20" s="1" t="s">
        <v>128</v>
      </c>
      <c r="D20" s="1" t="s">
        <v>127</v>
      </c>
      <c r="E20" s="39">
        <v>0.41894675925925928</v>
      </c>
      <c r="F20" s="25"/>
      <c r="G20" s="7"/>
      <c r="H20" s="7"/>
      <c r="I20" s="7"/>
      <c r="J20" s="7"/>
      <c r="K20" s="25"/>
      <c r="L20" s="7">
        <v>1</v>
      </c>
      <c r="M20" s="38">
        <f t="shared" si="0"/>
        <v>1.1574074074074075E-4</v>
      </c>
      <c r="N20" s="37">
        <f t="shared" si="1"/>
        <v>0.4190625</v>
      </c>
      <c r="O20" s="37">
        <f>'[2]A grupa Mezgli'!H20</f>
        <v>0.41813657407407406</v>
      </c>
      <c r="P20" s="37">
        <f t="shared" si="2"/>
        <v>0.83719907407407401</v>
      </c>
      <c r="Q20" s="36">
        <v>8</v>
      </c>
      <c r="S20" s="1">
        <v>11</v>
      </c>
      <c r="T20" s="1" t="s">
        <v>128</v>
      </c>
      <c r="U20" s="1" t="s">
        <v>127</v>
      </c>
      <c r="V20" s="39">
        <v>0.41813657407407406</v>
      </c>
      <c r="W20" s="25"/>
      <c r="X20" s="38">
        <f t="shared" si="5"/>
        <v>0</v>
      </c>
      <c r="Y20" s="37">
        <f t="shared" si="4"/>
        <v>0.41813657407407406</v>
      </c>
    </row>
    <row r="21" spans="2:25" ht="25.8" customHeight="1">
      <c r="B21" s="1">
        <v>12</v>
      </c>
      <c r="C21" s="1" t="s">
        <v>12</v>
      </c>
      <c r="D21" s="1" t="s">
        <v>126</v>
      </c>
      <c r="E21" s="39">
        <v>0.4600231481481481</v>
      </c>
      <c r="F21" s="25"/>
      <c r="G21" s="7"/>
      <c r="H21" s="7"/>
      <c r="I21" s="7"/>
      <c r="J21" s="7"/>
      <c r="K21" s="25"/>
      <c r="L21" s="7"/>
      <c r="M21" s="38">
        <f t="shared" si="0"/>
        <v>0</v>
      </c>
      <c r="N21" s="37">
        <f t="shared" si="1"/>
        <v>0.4600231481481481</v>
      </c>
      <c r="O21" s="37">
        <f>'[2]A grupa Mezgli'!H21</f>
        <v>0.45925925925925926</v>
      </c>
      <c r="P21" s="37">
        <f t="shared" si="2"/>
        <v>0.9192824074074073</v>
      </c>
      <c r="Q21" s="36">
        <v>2</v>
      </c>
      <c r="S21" s="1">
        <v>12</v>
      </c>
      <c r="T21" s="1" t="s">
        <v>12</v>
      </c>
      <c r="U21" s="1" t="s">
        <v>126</v>
      </c>
      <c r="V21" s="39">
        <v>0.45925925925925926</v>
      </c>
      <c r="W21" s="25"/>
      <c r="X21" s="38">
        <f t="shared" si="5"/>
        <v>0</v>
      </c>
      <c r="Y21" s="37">
        <f t="shared" si="4"/>
        <v>0.45925925925925926</v>
      </c>
    </row>
    <row r="22" spans="2:25" ht="25.8" customHeight="1">
      <c r="B22" s="1">
        <v>13</v>
      </c>
      <c r="C22" s="1" t="s">
        <v>12</v>
      </c>
      <c r="D22" s="1" t="s">
        <v>125</v>
      </c>
      <c r="E22" s="39">
        <v>0.50171296296296297</v>
      </c>
      <c r="F22" s="25"/>
      <c r="G22" s="7"/>
      <c r="H22" s="7"/>
      <c r="I22" s="7"/>
      <c r="J22" s="7"/>
      <c r="K22" s="25"/>
      <c r="L22" s="7"/>
      <c r="M22" s="38">
        <f t="shared" si="0"/>
        <v>0</v>
      </c>
      <c r="N22" s="37">
        <f t="shared" si="1"/>
        <v>0.50171296296296297</v>
      </c>
      <c r="O22" s="37">
        <f>'[2]A grupa Mezgli'!H22</f>
        <v>0.50164351851851852</v>
      </c>
      <c r="P22" s="37">
        <f t="shared" si="2"/>
        <v>1.0033564814814815</v>
      </c>
      <c r="Q22" s="36">
        <v>4</v>
      </c>
      <c r="S22" s="1">
        <v>13</v>
      </c>
      <c r="T22" s="1" t="s">
        <v>12</v>
      </c>
      <c r="U22" s="1" t="s">
        <v>125</v>
      </c>
      <c r="V22" s="39">
        <v>0.50164351851851852</v>
      </c>
      <c r="W22" s="25"/>
      <c r="X22" s="38">
        <f t="shared" si="5"/>
        <v>0</v>
      </c>
      <c r="Y22" s="37">
        <f t="shared" si="4"/>
        <v>0.50164351851851852</v>
      </c>
    </row>
  </sheetData>
  <mergeCells count="18">
    <mergeCell ref="M8:M9"/>
    <mergeCell ref="D8:D9"/>
    <mergeCell ref="B1:G3"/>
    <mergeCell ref="B8:B9"/>
    <mergeCell ref="C8:C9"/>
    <mergeCell ref="E8:E9"/>
    <mergeCell ref="F8:L8"/>
    <mergeCell ref="X8:X9"/>
    <mergeCell ref="Y8:Y9"/>
    <mergeCell ref="T2:T3"/>
    <mergeCell ref="N8:N9"/>
    <mergeCell ref="O8:O9"/>
    <mergeCell ref="P8:P9"/>
    <mergeCell ref="Q8:Q9"/>
    <mergeCell ref="S8:S9"/>
    <mergeCell ref="T8:T9"/>
    <mergeCell ref="U8:U9"/>
    <mergeCell ref="V8:V9"/>
  </mergeCells>
  <conditionalFormatting sqref="Q10:Q22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 grupa KTT</vt:lpstr>
      <vt:lpstr>C grupa KTT</vt:lpstr>
      <vt:lpstr>B grupaKTT</vt:lpstr>
      <vt:lpstr>A grupa KTT</vt:lpstr>
      <vt:lpstr>P grupa KTT</vt:lpstr>
      <vt:lpstr>D grupa ITT</vt:lpstr>
      <vt:lpstr>C grupa ITT</vt:lpstr>
      <vt:lpstr>B grupa ITT</vt:lpstr>
      <vt:lpstr>A grupa ITT</vt:lpstr>
      <vt:lpstr>P grupa ITT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User</cp:lastModifiedBy>
  <cp:lastPrinted>2026-02-22T13:23:55Z</cp:lastPrinted>
  <dcterms:created xsi:type="dcterms:W3CDTF">2026-02-16T20:00:02Z</dcterms:created>
  <dcterms:modified xsi:type="dcterms:W3CDTF">2026-03-03T07:16:42Z</dcterms:modified>
</cp:coreProperties>
</file>