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LJSTF\SACENSIBAS_2025\Osas_kauss\"/>
    </mc:Choice>
  </mc:AlternateContent>
  <xr:revisionPtr revIDLastSave="0" documentId="13_ncr:1_{755BCD27-DE95-4AA2-890A-41B50A4459B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KKP_P" sheetId="6" r:id="rId1"/>
    <sheet name="KKP_A" sheetId="7" r:id="rId2"/>
    <sheet name="KKP_B" sheetId="8" r:id="rId3"/>
    <sheet name="KKP_C" sheetId="9" r:id="rId4"/>
    <sheet name="KKP_D" sheetId="10" r:id="rId5"/>
    <sheet name="KTT_P" sheetId="11" r:id="rId6"/>
    <sheet name="KTT_A" sheetId="12" r:id="rId7"/>
    <sheet name="KTT_B" sheetId="13" r:id="rId8"/>
    <sheet name="KTT_C" sheetId="14" r:id="rId9"/>
    <sheet name="KTT_D" sheetId="15" r:id="rId10"/>
    <sheet name="Kopv_P grupa" sheetId="1" r:id="rId11"/>
    <sheet name="Kopv_A grupa" sheetId="2" r:id="rId12"/>
    <sheet name="Kopv_B grupa" sheetId="3" r:id="rId13"/>
    <sheet name="Kopv_C grupa" sheetId="4" r:id="rId14"/>
    <sheet name="Kopv_D grupa" sheetId="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5" l="1"/>
  <c r="J9" i="15"/>
  <c r="J8" i="15"/>
  <c r="L8" i="15" s="1"/>
  <c r="J7" i="15"/>
  <c r="L7" i="15" s="1"/>
  <c r="J6" i="15"/>
  <c r="L6" i="15" s="1"/>
  <c r="M11" i="14"/>
  <c r="K11" i="14"/>
  <c r="K10" i="14"/>
  <c r="M10" i="14" s="1"/>
  <c r="K9" i="14"/>
  <c r="M9" i="14" s="1"/>
  <c r="K8" i="14"/>
  <c r="M8" i="14" s="1"/>
  <c r="K7" i="14"/>
  <c r="M7" i="14" s="1"/>
  <c r="K6" i="14"/>
  <c r="M6" i="14" s="1"/>
  <c r="M9" i="13"/>
  <c r="K9" i="13"/>
  <c r="K8" i="13"/>
  <c r="M8" i="13" s="1"/>
  <c r="K7" i="13"/>
  <c r="M7" i="13" s="1"/>
  <c r="K6" i="13"/>
  <c r="M6" i="13" s="1"/>
  <c r="K7" i="12"/>
  <c r="M7" i="12" s="1"/>
  <c r="K6" i="12"/>
  <c r="M6" i="12" s="1"/>
  <c r="K10" i="11"/>
  <c r="M10" i="11" s="1"/>
  <c r="K9" i="11"/>
  <c r="M9" i="11" s="1"/>
  <c r="K8" i="11"/>
  <c r="M8" i="11" s="1"/>
  <c r="K7" i="11"/>
  <c r="M7" i="11" s="1"/>
  <c r="S10" i="10"/>
  <c r="E10" i="10"/>
  <c r="E9" i="10"/>
  <c r="S9" i="10" s="1"/>
  <c r="E8" i="10"/>
  <c r="S8" i="10" s="1"/>
  <c r="E7" i="10"/>
  <c r="S7" i="10" s="1"/>
  <c r="E12" i="9"/>
  <c r="S12" i="9" s="1"/>
  <c r="E11" i="9"/>
  <c r="S11" i="9" s="1"/>
  <c r="E10" i="9"/>
  <c r="S10" i="9" s="1"/>
  <c r="E9" i="9"/>
  <c r="S9" i="9" s="1"/>
  <c r="E8" i="9"/>
  <c r="S8" i="9" s="1"/>
  <c r="E7" i="9"/>
  <c r="S7" i="9" s="1"/>
  <c r="W10" i="8"/>
  <c r="K10" i="8"/>
  <c r="Z10" i="8" s="1"/>
  <c r="W9" i="8"/>
  <c r="K9" i="8"/>
  <c r="Z9" i="8" s="1"/>
  <c r="W8" i="8"/>
  <c r="K8" i="8"/>
  <c r="Z8" i="8" s="1"/>
  <c r="W7" i="8"/>
  <c r="K7" i="8"/>
  <c r="Z7" i="8" s="1"/>
  <c r="W8" i="7"/>
  <c r="K8" i="7"/>
  <c r="Z8" i="7" s="1"/>
  <c r="W7" i="7"/>
  <c r="K7" i="7"/>
  <c r="Z7" i="7" s="1"/>
  <c r="W10" i="6"/>
  <c r="K10" i="6"/>
  <c r="Z10" i="6" s="1"/>
  <c r="W9" i="6"/>
  <c r="K9" i="6"/>
  <c r="Z9" i="6" s="1"/>
  <c r="W8" i="6"/>
  <c r="K8" i="6"/>
  <c r="Z8" i="6" s="1"/>
  <c r="W7" i="6"/>
  <c r="K7" i="6"/>
  <c r="Z7" i="6" s="1"/>
  <c r="E10" i="5"/>
  <c r="E9" i="5"/>
  <c r="E8" i="5"/>
  <c r="E12" i="4"/>
  <c r="E11" i="4"/>
  <c r="E10" i="4"/>
  <c r="E9" i="4"/>
  <c r="E8" i="4"/>
  <c r="E7" i="4"/>
  <c r="E10" i="3"/>
  <c r="E9" i="3"/>
  <c r="E8" i="3"/>
  <c r="E7" i="3"/>
  <c r="E8" i="2"/>
  <c r="E7" i="2"/>
  <c r="E10" i="1"/>
  <c r="E9" i="1"/>
  <c r="E8" i="1"/>
  <c r="E7" i="1"/>
</calcChain>
</file>

<file path=xl/sharedStrings.xml><?xml version="1.0" encoding="utf-8"?>
<sst xmlns="http://schemas.openxmlformats.org/spreadsheetml/2006/main" count="549" uniqueCount="85">
  <si>
    <t>"Rudzātu Ošas kauss"</t>
  </si>
  <si>
    <t>Kopvērtējums</t>
  </si>
  <si>
    <t>P(pieaugušo) grupa</t>
  </si>
  <si>
    <t>Nr.p.k.</t>
  </si>
  <si>
    <t>Komanda</t>
  </si>
  <si>
    <t>KKP</t>
  </si>
  <si>
    <t>TT</t>
  </si>
  <si>
    <t>Kopā</t>
  </si>
  <si>
    <t>Vieta</t>
  </si>
  <si>
    <t>1.</t>
  </si>
  <si>
    <t>ŽYGŪNAS</t>
  </si>
  <si>
    <t>3.</t>
  </si>
  <si>
    <t>2.</t>
  </si>
  <si>
    <t>KOMANDA X</t>
  </si>
  <si>
    <t>4.</t>
  </si>
  <si>
    <t>REMOSS</t>
  </si>
  <si>
    <t>REMOSS SMURFI</t>
  </si>
  <si>
    <t>Galvenais tiesnesis</t>
  </si>
  <si>
    <t>J.Pintāns</t>
  </si>
  <si>
    <t>Sekretāre</t>
  </si>
  <si>
    <t>I.Bernāne</t>
  </si>
  <si>
    <t>A(vecākā) grupa</t>
  </si>
  <si>
    <t>JN "JUNDA"</t>
  </si>
  <si>
    <t>RAGUVOS GIMNAZIJA</t>
  </si>
  <si>
    <t>B(vidējā) grupa</t>
  </si>
  <si>
    <t>BJC "RĪGAS SKOLĒNU PILS"</t>
  </si>
  <si>
    <t>ŽYGŪNIETIS</t>
  </si>
  <si>
    <t>RUDZĀTU VIDUSSKOLA</t>
  </si>
  <si>
    <t>SIGULDAS 83.SKAUTU UN GAIDU VIENĪBA</t>
  </si>
  <si>
    <t>C(jaunākā) grupa</t>
  </si>
  <si>
    <t>6.</t>
  </si>
  <si>
    <t>MISAS PAMATSKOLA</t>
  </si>
  <si>
    <t>5.</t>
  </si>
  <si>
    <t>"MISAS MIX"</t>
  </si>
  <si>
    <t>D(visjaunākā) grupa</t>
  </si>
  <si>
    <t>RUDZĀTU VIDUSSKOLA (ĀK)</t>
  </si>
  <si>
    <t>ĀK</t>
  </si>
  <si>
    <t>Kontroles kombinētais pārgājiens</t>
  </si>
  <si>
    <t>P (pieaugušo) grupa</t>
  </si>
  <si>
    <t>OS līnija (koef.1)</t>
  </si>
  <si>
    <t>Nogāzes (koef.1)</t>
  </si>
  <si>
    <t>OS izvēle (koef.1)</t>
  </si>
  <si>
    <t>X elements I (koef.0,5)</t>
  </si>
  <si>
    <t>Mezgli(koef.1)</t>
  </si>
  <si>
    <t>OS pavēle (koef.1)</t>
  </si>
  <si>
    <t>Komplekss 1 (koef. 1)</t>
  </si>
  <si>
    <t>Purvs (koef.1)</t>
  </si>
  <si>
    <t>Komplekss 2 (koef. 1)</t>
  </si>
  <si>
    <t>X elements II (koef.0,5)</t>
  </si>
  <si>
    <t>Baļķis (koef.1)</t>
  </si>
  <si>
    <t>Laivas, ugunskurs (koef.1)</t>
  </si>
  <si>
    <t>Punkti kopā</t>
  </si>
  <si>
    <t>Punkti</t>
  </si>
  <si>
    <t>Laiks</t>
  </si>
  <si>
    <t>Punkti ar koefic.</t>
  </si>
  <si>
    <t>ŽYGUNAS</t>
  </si>
  <si>
    <t>A (vecākā) grupa</t>
  </si>
  <si>
    <t>B (vidējā) grupa</t>
  </si>
  <si>
    <t>C (jaunākā) grupa</t>
  </si>
  <si>
    <t>Baļķis, mezgli (koef.1)</t>
  </si>
  <si>
    <t>X elements (koef.0,5)</t>
  </si>
  <si>
    <t>Nogāzes, traverss (koef. 1)</t>
  </si>
  <si>
    <t>Komplekss (koef. 1)</t>
  </si>
  <si>
    <t>Purvs, cietušā transports (koef.1)</t>
  </si>
  <si>
    <t>MISAS PAMATSKOLA + RUDZĀTU VIDUSSKOLA</t>
  </si>
  <si>
    <t>D (visjaunākā) grupa</t>
  </si>
  <si>
    <t>-</t>
  </si>
  <si>
    <t>Tūrisma tehnika</t>
  </si>
  <si>
    <t>Nogāze lejā</t>
  </si>
  <si>
    <t>Ievainotā transportēšana</t>
  </si>
  <si>
    <t>Plosts</t>
  </si>
  <si>
    <t>Tarzāna lēciens</t>
  </si>
  <si>
    <t>Paralēlās virves</t>
  </si>
  <si>
    <t>Traverss, pārceltuve</t>
  </si>
  <si>
    <t>Baļķis</t>
  </si>
  <si>
    <t>Traverss, nogāze uz augšu</t>
  </si>
  <si>
    <t>Sodi</t>
  </si>
  <si>
    <t>Purvs</t>
  </si>
  <si>
    <t>Paralēlās virves II</t>
  </si>
  <si>
    <t>Travers, nogāze uz leju</t>
  </si>
  <si>
    <t>Paralēlās virves I</t>
  </si>
  <si>
    <t>Gaisa pārceltuve</t>
  </si>
  <si>
    <t>Ievainotā transports</t>
  </si>
  <si>
    <t>RUDZĀTU VIDUSSKOLA ĀK</t>
  </si>
  <si>
    <t xml:space="preserve">Latvijas kausa 2.posms alpīnismā - sporta tūrismā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</si>
</sst>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\."/>
    <numFmt numFmtId="165" formatCode="[hh]:mm:ss"/>
  </numFmts>
  <fonts count="11" x14ac:knownFonts="1">
    <font>
      <sz val="10"/>
      <color rgb="FF000000"/>
      <name val="Arial"/>
      <scheme val="minor"/>
    </font>
    <font>
      <b/>
      <sz val="16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20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  <scheme val="minor"/>
    </font>
    <font>
      <sz val="10"/>
      <name val="Arial"/>
      <family val="2"/>
      <charset val="186"/>
    </font>
    <font>
      <b/>
      <sz val="10"/>
      <color theme="1"/>
      <name val="Arial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textRotation="90" wrapText="1"/>
    </xf>
    <xf numFmtId="0" fontId="9" fillId="0" borderId="8" xfId="0" applyFont="1" applyBorder="1"/>
    <xf numFmtId="0" fontId="9" fillId="0" borderId="2" xfId="0" applyFont="1" applyBorder="1"/>
    <xf numFmtId="0" fontId="7" fillId="0" borderId="6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9" xfId="0" applyFont="1" applyBorder="1"/>
    <xf numFmtId="0" fontId="9" fillId="0" borderId="10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1" xfId="0" applyFont="1" applyBorder="1"/>
    <xf numFmtId="0" fontId="9" fillId="0" borderId="3" xfId="0" applyFont="1" applyBorder="1"/>
    <xf numFmtId="0" fontId="5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9" fillId="0" borderId="12" xfId="0" applyFont="1" applyBorder="1"/>
    <xf numFmtId="0" fontId="9" fillId="0" borderId="13" xfId="0" applyFont="1" applyBorder="1"/>
    <xf numFmtId="0" fontId="5" fillId="0" borderId="0" xfId="0" applyFont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4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21" fontId="5" fillId="0" borderId="7" xfId="0" applyNumberFormat="1" applyFont="1" applyBorder="1" applyAlignment="1">
      <alignment horizontal="center" vertical="center"/>
    </xf>
    <xf numFmtId="21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21" fontId="5" fillId="0" borderId="11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20" fontId="5" fillId="0" borderId="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0" xfId="0" applyFont="1"/>
    <xf numFmtId="0" fontId="5" fillId="0" borderId="8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5" fillId="0" borderId="0" xfId="0" applyFont="1" applyAlignment="1">
      <alignment textRotation="90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90" wrapText="1"/>
    </xf>
    <xf numFmtId="0" fontId="9" fillId="0" borderId="15" xfId="0" applyFont="1" applyBorder="1"/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1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textRotation="90"/>
    </xf>
    <xf numFmtId="0" fontId="5" fillId="0" borderId="0" xfId="0" applyFont="1" applyAlignment="1">
      <alignment horizontal="left" textRotation="90"/>
    </xf>
    <xf numFmtId="0" fontId="7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/>
    </xf>
    <xf numFmtId="21" fontId="5" fillId="0" borderId="8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/>
    </xf>
    <xf numFmtId="21" fontId="5" fillId="0" borderId="14" xfId="0" applyNumberFormat="1" applyFont="1" applyBorder="1" applyAlignment="1">
      <alignment horizontal="center" vertical="center"/>
    </xf>
    <xf numFmtId="21" fontId="5" fillId="0" borderId="3" xfId="0" applyNumberFormat="1" applyFont="1" applyBorder="1" applyAlignment="1">
      <alignment horizontal="center" vertical="center"/>
    </xf>
    <xf numFmtId="46" fontId="5" fillId="0" borderId="3" xfId="0" applyNumberFormat="1" applyFont="1" applyBorder="1" applyAlignment="1">
      <alignment horizontal="center" vertical="center"/>
    </xf>
    <xf numFmtId="46" fontId="5" fillId="0" borderId="4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6" fontId="5" fillId="0" borderId="14" xfId="0" applyNumberFormat="1" applyFont="1" applyBorder="1" applyAlignment="1">
      <alignment horizontal="center" vertical="center"/>
    </xf>
    <xf numFmtId="46" fontId="5" fillId="0" borderId="6" xfId="0" applyNumberFormat="1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1" fontId="5" fillId="0" borderId="4" xfId="0" applyNumberFormat="1" applyFont="1" applyBorder="1" applyAlignment="1">
      <alignment horizontal="center" vertical="center"/>
    </xf>
    <xf numFmtId="21" fontId="5" fillId="2" borderId="3" xfId="0" applyNumberFormat="1" applyFont="1" applyFill="1" applyBorder="1" applyAlignment="1">
      <alignment horizontal="center" vertical="center"/>
    </xf>
    <xf numFmtId="21" fontId="5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A7422-4467-4493-A2E1-4F22BE2EE849}">
  <dimension ref="A1:AA19"/>
  <sheetViews>
    <sheetView tabSelected="1" workbookViewId="0">
      <selection activeCell="I15" sqref="I15"/>
    </sheetView>
  </sheetViews>
  <sheetFormatPr defaultRowHeight="12.5" x14ac:dyDescent="0.25"/>
  <sheetData>
    <row r="1" spans="1:27" ht="18" x14ac:dyDescent="0.4">
      <c r="A1" s="1"/>
      <c r="B1" s="1"/>
      <c r="C1" s="24"/>
      <c r="D1" s="24"/>
      <c r="E1" s="24"/>
      <c r="F1" s="24"/>
      <c r="G1" s="24"/>
      <c r="H1" s="24"/>
      <c r="I1" s="24"/>
      <c r="J1" s="19" t="s">
        <v>84</v>
      </c>
      <c r="K1" s="19"/>
      <c r="L1" s="19"/>
      <c r="M1" s="19"/>
      <c r="N1" s="19"/>
      <c r="O1" s="19"/>
      <c r="P1" s="19"/>
      <c r="Q1" s="19"/>
      <c r="R1" s="19"/>
      <c r="S1" s="24"/>
      <c r="T1" s="24"/>
      <c r="U1" s="24"/>
      <c r="V1" s="24"/>
      <c r="W1" s="24"/>
      <c r="X1" s="24"/>
      <c r="Y1" s="24"/>
      <c r="Z1" s="24"/>
      <c r="AA1" s="24"/>
    </row>
    <row r="2" spans="1:27" ht="20" x14ac:dyDescent="0.4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15.5" x14ac:dyDescent="0.35">
      <c r="A3" s="21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13" x14ac:dyDescent="0.3">
      <c r="A4" s="25" t="s">
        <v>38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59.5" customHeight="1" x14ac:dyDescent="0.25">
      <c r="A5" s="26" t="s">
        <v>3</v>
      </c>
      <c r="B5" s="27" t="s">
        <v>4</v>
      </c>
      <c r="C5" s="28" t="s">
        <v>39</v>
      </c>
      <c r="D5" s="29"/>
      <c r="E5" s="30"/>
      <c r="F5" s="31" t="s">
        <v>40</v>
      </c>
      <c r="G5" s="28" t="s">
        <v>41</v>
      </c>
      <c r="H5" s="29"/>
      <c r="I5" s="30"/>
      <c r="J5" s="32" t="s">
        <v>42</v>
      </c>
      <c r="K5" s="30"/>
      <c r="L5" s="31" t="s">
        <v>43</v>
      </c>
      <c r="M5" s="33" t="s">
        <v>44</v>
      </c>
      <c r="N5" s="34"/>
      <c r="O5" s="35"/>
      <c r="P5" s="31" t="s">
        <v>45</v>
      </c>
      <c r="Q5" s="33" t="s">
        <v>46</v>
      </c>
      <c r="R5" s="31" t="s">
        <v>47</v>
      </c>
      <c r="S5" s="33" t="s">
        <v>44</v>
      </c>
      <c r="T5" s="34"/>
      <c r="U5" s="35"/>
      <c r="V5" s="32" t="s">
        <v>48</v>
      </c>
      <c r="W5" s="30"/>
      <c r="X5" s="31" t="s">
        <v>49</v>
      </c>
      <c r="Y5" s="31" t="s">
        <v>50</v>
      </c>
      <c r="Z5" s="36" t="s">
        <v>51</v>
      </c>
      <c r="AA5" s="37" t="s">
        <v>8</v>
      </c>
    </row>
    <row r="6" spans="1:27" ht="31" x14ac:dyDescent="0.25">
      <c r="A6" s="38"/>
      <c r="B6" s="39"/>
      <c r="C6" s="40" t="s">
        <v>52</v>
      </c>
      <c r="D6" s="40" t="s">
        <v>53</v>
      </c>
      <c r="E6" s="40" t="s">
        <v>8</v>
      </c>
      <c r="F6" s="39"/>
      <c r="G6" s="40" t="s">
        <v>52</v>
      </c>
      <c r="H6" s="40" t="s">
        <v>53</v>
      </c>
      <c r="I6" s="40" t="s">
        <v>8</v>
      </c>
      <c r="J6" s="41" t="s">
        <v>8</v>
      </c>
      <c r="K6" s="41" t="s">
        <v>54</v>
      </c>
      <c r="L6" s="42"/>
      <c r="M6" s="40" t="s">
        <v>52</v>
      </c>
      <c r="N6" s="40" t="s">
        <v>53</v>
      </c>
      <c r="O6" s="40" t="s">
        <v>8</v>
      </c>
      <c r="P6" s="42"/>
      <c r="Q6" s="43"/>
      <c r="R6" s="42"/>
      <c r="S6" s="40" t="s">
        <v>52</v>
      </c>
      <c r="T6" s="40" t="s">
        <v>53</v>
      </c>
      <c r="U6" s="40" t="s">
        <v>8</v>
      </c>
      <c r="V6" s="44" t="s">
        <v>8</v>
      </c>
      <c r="W6" s="45" t="s">
        <v>54</v>
      </c>
      <c r="X6" s="42"/>
      <c r="Y6" s="42"/>
      <c r="Z6" s="46"/>
      <c r="AA6" s="39"/>
    </row>
    <row r="7" spans="1:27" ht="13" x14ac:dyDescent="0.25">
      <c r="A7" s="47" t="s">
        <v>9</v>
      </c>
      <c r="B7" s="48" t="s">
        <v>55</v>
      </c>
      <c r="C7" s="47">
        <v>2</v>
      </c>
      <c r="D7" s="49">
        <v>1.8749999999999999E-2</v>
      </c>
      <c r="E7" s="47">
        <v>2</v>
      </c>
      <c r="F7" s="12">
        <v>3</v>
      </c>
      <c r="G7" s="12">
        <v>7</v>
      </c>
      <c r="H7" s="50">
        <v>2.013888888888889E-2</v>
      </c>
      <c r="I7" s="12">
        <v>1</v>
      </c>
      <c r="J7" s="12">
        <v>3</v>
      </c>
      <c r="K7" s="51">
        <f t="shared" ref="K7:K10" si="0">J7*0.5</f>
        <v>1.5</v>
      </c>
      <c r="L7" s="12">
        <v>4</v>
      </c>
      <c r="M7" s="12">
        <v>3</v>
      </c>
      <c r="N7" s="50">
        <v>1.0416666666666666E-2</v>
      </c>
      <c r="O7" s="12">
        <v>3</v>
      </c>
      <c r="P7" s="12">
        <v>4</v>
      </c>
      <c r="Q7" s="51">
        <v>3</v>
      </c>
      <c r="R7" s="12">
        <v>3</v>
      </c>
      <c r="S7" s="12">
        <v>2</v>
      </c>
      <c r="T7" s="50">
        <v>9.0277777777777769E-3</v>
      </c>
      <c r="U7" s="12">
        <v>1</v>
      </c>
      <c r="V7" s="12">
        <v>3</v>
      </c>
      <c r="W7" s="51">
        <f t="shared" ref="W7:W10" si="1">V7*0.5</f>
        <v>1.5</v>
      </c>
      <c r="X7" s="12">
        <v>4</v>
      </c>
      <c r="Y7" s="51">
        <v>1</v>
      </c>
      <c r="Z7" s="12">
        <f t="shared" ref="Z7:Z10" si="2">SUM(E7+F7+I7+K7+L7+O7+P7+Q7+R7+U7+W7+X7+Y7)</f>
        <v>32</v>
      </c>
      <c r="AA7" s="52" t="s">
        <v>11</v>
      </c>
    </row>
    <row r="8" spans="1:27" ht="13" x14ac:dyDescent="0.25">
      <c r="A8" s="53" t="s">
        <v>12</v>
      </c>
      <c r="B8" s="54" t="s">
        <v>13</v>
      </c>
      <c r="C8" s="53">
        <v>2</v>
      </c>
      <c r="D8" s="55">
        <v>1.3194444444444444E-2</v>
      </c>
      <c r="E8" s="53">
        <v>1</v>
      </c>
      <c r="F8" s="4">
        <v>4</v>
      </c>
      <c r="G8" s="12">
        <v>7</v>
      </c>
      <c r="H8" s="50">
        <v>2.4305555555555556E-2</v>
      </c>
      <c r="I8" s="12">
        <v>2</v>
      </c>
      <c r="J8" s="4">
        <v>4</v>
      </c>
      <c r="K8" s="51">
        <f t="shared" si="0"/>
        <v>2</v>
      </c>
      <c r="L8" s="4">
        <v>2</v>
      </c>
      <c r="M8" s="12">
        <v>3</v>
      </c>
      <c r="N8" s="50">
        <v>9.0277777777777769E-3</v>
      </c>
      <c r="O8" s="12">
        <v>1</v>
      </c>
      <c r="P8" s="4">
        <v>2</v>
      </c>
      <c r="Q8" s="56">
        <v>1</v>
      </c>
      <c r="R8" s="4">
        <v>4</v>
      </c>
      <c r="S8" s="12">
        <v>2</v>
      </c>
      <c r="T8" s="50">
        <v>1.5972222222222221E-2</v>
      </c>
      <c r="U8" s="12">
        <v>4</v>
      </c>
      <c r="V8" s="4">
        <v>4</v>
      </c>
      <c r="W8" s="51">
        <f t="shared" si="1"/>
        <v>2</v>
      </c>
      <c r="X8" s="4">
        <v>3</v>
      </c>
      <c r="Y8" s="56">
        <v>4</v>
      </c>
      <c r="Z8" s="12">
        <f t="shared" si="2"/>
        <v>32</v>
      </c>
      <c r="AA8" s="7">
        <v>4</v>
      </c>
    </row>
    <row r="9" spans="1:27" ht="13" x14ac:dyDescent="0.25">
      <c r="A9" s="53" t="s">
        <v>11</v>
      </c>
      <c r="B9" s="54" t="s">
        <v>15</v>
      </c>
      <c r="C9" s="53">
        <v>2</v>
      </c>
      <c r="D9" s="55">
        <v>2.4305555555555556E-2</v>
      </c>
      <c r="E9" s="53">
        <v>3</v>
      </c>
      <c r="F9" s="4">
        <v>1</v>
      </c>
      <c r="G9" s="12">
        <v>7</v>
      </c>
      <c r="H9" s="50">
        <v>2.7777777777777776E-2</v>
      </c>
      <c r="I9" s="12">
        <v>4</v>
      </c>
      <c r="J9" s="4">
        <v>1</v>
      </c>
      <c r="K9" s="51">
        <f t="shared" si="0"/>
        <v>0.5</v>
      </c>
      <c r="L9" s="4">
        <v>1</v>
      </c>
      <c r="M9" s="12">
        <v>3</v>
      </c>
      <c r="N9" s="50">
        <v>1.3194444444444444E-2</v>
      </c>
      <c r="O9" s="12">
        <v>4</v>
      </c>
      <c r="P9" s="4">
        <v>1</v>
      </c>
      <c r="Q9" s="56">
        <v>4</v>
      </c>
      <c r="R9" s="4">
        <v>1</v>
      </c>
      <c r="S9" s="12">
        <v>2</v>
      </c>
      <c r="T9" s="50">
        <v>1.1805555555555555E-2</v>
      </c>
      <c r="U9" s="12">
        <v>3</v>
      </c>
      <c r="V9" s="4">
        <v>1</v>
      </c>
      <c r="W9" s="51">
        <f t="shared" si="1"/>
        <v>0.5</v>
      </c>
      <c r="X9" s="4">
        <v>2</v>
      </c>
      <c r="Y9" s="56">
        <v>2</v>
      </c>
      <c r="Z9" s="12">
        <f t="shared" si="2"/>
        <v>27</v>
      </c>
      <c r="AA9" s="7" t="s">
        <v>9</v>
      </c>
    </row>
    <row r="10" spans="1:27" ht="13" x14ac:dyDescent="0.25">
      <c r="A10" s="53" t="s">
        <v>14</v>
      </c>
      <c r="B10" s="54" t="s">
        <v>16</v>
      </c>
      <c r="C10" s="53">
        <v>2</v>
      </c>
      <c r="D10" s="55">
        <v>3.1944444444444442E-2</v>
      </c>
      <c r="E10" s="53">
        <v>4</v>
      </c>
      <c r="F10" s="4">
        <v>2</v>
      </c>
      <c r="G10" s="12">
        <v>7</v>
      </c>
      <c r="H10" s="50">
        <v>2.5694444444444443E-2</v>
      </c>
      <c r="I10" s="12">
        <v>3</v>
      </c>
      <c r="J10" s="4">
        <v>2</v>
      </c>
      <c r="K10" s="51">
        <f t="shared" si="0"/>
        <v>1</v>
      </c>
      <c r="L10" s="4">
        <v>3</v>
      </c>
      <c r="M10" s="12">
        <v>3</v>
      </c>
      <c r="N10" s="50">
        <v>9.7222222222222224E-3</v>
      </c>
      <c r="O10" s="12">
        <v>2</v>
      </c>
      <c r="P10" s="4">
        <v>3</v>
      </c>
      <c r="Q10" s="56">
        <v>2</v>
      </c>
      <c r="R10" s="4">
        <v>2</v>
      </c>
      <c r="S10" s="12">
        <v>2</v>
      </c>
      <c r="T10" s="50">
        <v>1.1111111111111112E-2</v>
      </c>
      <c r="U10" s="12">
        <v>2</v>
      </c>
      <c r="V10" s="4">
        <v>2</v>
      </c>
      <c r="W10" s="51">
        <f t="shared" si="1"/>
        <v>1</v>
      </c>
      <c r="X10" s="4">
        <v>1</v>
      </c>
      <c r="Y10" s="56">
        <v>3</v>
      </c>
      <c r="Z10" s="12">
        <f t="shared" si="2"/>
        <v>29</v>
      </c>
      <c r="AA10" s="7" t="s">
        <v>12</v>
      </c>
    </row>
    <row r="11" spans="1:27" x14ac:dyDescent="0.25"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</row>
    <row r="12" spans="1:27" x14ac:dyDescent="0.25">
      <c r="A12" s="22">
        <v>45794</v>
      </c>
      <c r="B12" s="18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x14ac:dyDescent="0.25">
      <c r="A13" s="1"/>
      <c r="B13" s="1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x14ac:dyDescent="0.25">
      <c r="A14" s="23" t="s">
        <v>17</v>
      </c>
      <c r="B14" s="18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58" t="s">
        <v>18</v>
      </c>
      <c r="W14" s="18"/>
      <c r="X14" s="24"/>
      <c r="Y14" s="24"/>
      <c r="Z14" s="24"/>
      <c r="AA14" s="24"/>
    </row>
    <row r="15" spans="1:27" x14ac:dyDescent="0.25">
      <c r="A15" s="1"/>
      <c r="B15" s="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x14ac:dyDescent="0.25">
      <c r="A16" s="23" t="s">
        <v>19</v>
      </c>
      <c r="B16" s="18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58" t="s">
        <v>20</v>
      </c>
      <c r="W16" s="18"/>
      <c r="X16" s="24"/>
      <c r="Y16" s="24"/>
      <c r="Z16" s="24"/>
      <c r="AA16" s="24"/>
    </row>
    <row r="17" spans="3:27" x14ac:dyDescent="0.25"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</row>
    <row r="18" spans="3:27" x14ac:dyDescent="0.25"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</row>
    <row r="19" spans="3:27" x14ac:dyDescent="0.25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</row>
  </sheetData>
  <mergeCells count="26">
    <mergeCell ref="A16:B16"/>
    <mergeCell ref="V16:W16"/>
    <mergeCell ref="J1:R1"/>
    <mergeCell ref="X5:X6"/>
    <mergeCell ref="Y5:Y6"/>
    <mergeCell ref="Z5:Z6"/>
    <mergeCell ref="AA5:AA6"/>
    <mergeCell ref="A12:B12"/>
    <mergeCell ref="A14:B14"/>
    <mergeCell ref="V14:W14"/>
    <mergeCell ref="M5:O5"/>
    <mergeCell ref="P5:P6"/>
    <mergeCell ref="Q5:Q6"/>
    <mergeCell ref="R5:R6"/>
    <mergeCell ref="S5:U5"/>
    <mergeCell ref="V5:W5"/>
    <mergeCell ref="A2:AA2"/>
    <mergeCell ref="A3:AA3"/>
    <mergeCell ref="A4:AA4"/>
    <mergeCell ref="A5:A6"/>
    <mergeCell ref="B5:B6"/>
    <mergeCell ref="C5:E5"/>
    <mergeCell ref="F5:F6"/>
    <mergeCell ref="G5:I5"/>
    <mergeCell ref="J5:K5"/>
    <mergeCell ref="L5:L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BB6FB-59B9-429B-AAD8-9756BD15BACC}">
  <dimension ref="A1:AA15"/>
  <sheetViews>
    <sheetView workbookViewId="0">
      <selection sqref="A1:XFD1"/>
    </sheetView>
  </sheetViews>
  <sheetFormatPr defaultRowHeight="12.5" x14ac:dyDescent="0.25"/>
  <cols>
    <col min="1" max="1" width="6.26953125" customWidth="1"/>
    <col min="2" max="2" width="25.6328125" customWidth="1"/>
    <col min="3" max="12" width="8.81640625" customWidth="1"/>
    <col min="13" max="13" width="7" customWidth="1"/>
  </cols>
  <sheetData>
    <row r="1" spans="1:27" ht="18" x14ac:dyDescent="0.4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14"/>
      <c r="P1" s="114"/>
      <c r="Q1" s="114"/>
      <c r="R1" s="114"/>
      <c r="S1" s="24"/>
      <c r="T1" s="24"/>
      <c r="U1" s="24"/>
      <c r="V1" s="24"/>
      <c r="W1" s="24"/>
      <c r="X1" s="24"/>
      <c r="Y1" s="24"/>
      <c r="Z1" s="24"/>
      <c r="AA1" s="24"/>
    </row>
    <row r="2" spans="1:27" ht="20" x14ac:dyDescent="0.4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27" ht="15.5" x14ac:dyDescent="0.35">
      <c r="A3" s="21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7" ht="13" x14ac:dyDescent="0.3">
      <c r="A4" s="25" t="s">
        <v>65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7" ht="134" x14ac:dyDescent="0.25">
      <c r="A5" s="90" t="s">
        <v>3</v>
      </c>
      <c r="B5" s="13" t="s">
        <v>4</v>
      </c>
      <c r="C5" s="91" t="s">
        <v>77</v>
      </c>
      <c r="D5" s="92" t="s">
        <v>80</v>
      </c>
      <c r="E5" s="91" t="s">
        <v>79</v>
      </c>
      <c r="F5" s="92" t="s">
        <v>78</v>
      </c>
      <c r="G5" s="91" t="s">
        <v>74</v>
      </c>
      <c r="H5" s="93" t="s">
        <v>75</v>
      </c>
      <c r="I5" s="93" t="s">
        <v>82</v>
      </c>
      <c r="J5" s="95" t="s">
        <v>76</v>
      </c>
      <c r="K5" s="13" t="s">
        <v>53</v>
      </c>
      <c r="L5" s="95" t="s">
        <v>7</v>
      </c>
      <c r="M5" s="13" t="s">
        <v>8</v>
      </c>
    </row>
    <row r="6" spans="1:27" ht="13" x14ac:dyDescent="0.25">
      <c r="A6" s="53" t="s">
        <v>9</v>
      </c>
      <c r="B6" s="10" t="s">
        <v>31</v>
      </c>
      <c r="C6" s="97">
        <v>6.9444444444444448E-2</v>
      </c>
      <c r="D6" s="96">
        <v>2.0833333333333332E-2</v>
      </c>
      <c r="E6" s="97">
        <v>6.25E-2</v>
      </c>
      <c r="F6" s="96">
        <v>6.25E-2</v>
      </c>
      <c r="G6" s="97">
        <v>1.3888888888888888E-2</v>
      </c>
      <c r="H6" s="113">
        <v>6.9444444444444448E-2</v>
      </c>
      <c r="I6" s="96">
        <v>0</v>
      </c>
      <c r="J6" s="97">
        <f t="shared" ref="J6:J9" si="0">SUM(C6:I6)</f>
        <v>0.29861111111111116</v>
      </c>
      <c r="K6" s="103">
        <v>1.0875694444444444</v>
      </c>
      <c r="L6" s="98">
        <f t="shared" ref="L6:L9" si="1">SUM(J6:K6)</f>
        <v>1.3861805555555555</v>
      </c>
      <c r="M6" s="7" t="s">
        <v>11</v>
      </c>
    </row>
    <row r="7" spans="1:27" ht="13" x14ac:dyDescent="0.25">
      <c r="A7" s="53" t="s">
        <v>12</v>
      </c>
      <c r="B7" s="10" t="s">
        <v>27</v>
      </c>
      <c r="C7" s="97">
        <v>2.7777777777777776E-2</v>
      </c>
      <c r="D7" s="96">
        <v>0</v>
      </c>
      <c r="E7" s="97">
        <v>4.1666666666666664E-2</v>
      </c>
      <c r="F7" s="96">
        <v>0</v>
      </c>
      <c r="G7" s="97">
        <v>0</v>
      </c>
      <c r="H7" s="113">
        <v>0.125</v>
      </c>
      <c r="I7" s="96">
        <v>0</v>
      </c>
      <c r="J7" s="97">
        <f t="shared" si="0"/>
        <v>0.19444444444444445</v>
      </c>
      <c r="K7" s="103">
        <v>0.72467592592592589</v>
      </c>
      <c r="L7" s="98">
        <f t="shared" si="1"/>
        <v>0.91912037037037031</v>
      </c>
      <c r="M7" s="7" t="s">
        <v>12</v>
      </c>
    </row>
    <row r="8" spans="1:27" ht="13" x14ac:dyDescent="0.25">
      <c r="A8" s="53" t="s">
        <v>11</v>
      </c>
      <c r="B8" s="10" t="s">
        <v>25</v>
      </c>
      <c r="C8" s="97">
        <v>0</v>
      </c>
      <c r="D8" s="96">
        <v>0</v>
      </c>
      <c r="E8" s="97">
        <v>0</v>
      </c>
      <c r="F8" s="96">
        <v>0</v>
      </c>
      <c r="G8" s="97">
        <v>0</v>
      </c>
      <c r="H8" s="113">
        <v>4.1666666666666664E-2</v>
      </c>
      <c r="I8" s="96">
        <v>0</v>
      </c>
      <c r="J8" s="97">
        <f t="shared" si="0"/>
        <v>4.1666666666666664E-2</v>
      </c>
      <c r="K8" s="103">
        <v>0.56526620370370373</v>
      </c>
      <c r="L8" s="98">
        <f t="shared" si="1"/>
        <v>0.60693287037037036</v>
      </c>
      <c r="M8" s="7" t="s">
        <v>9</v>
      </c>
    </row>
    <row r="9" spans="1:27" x14ac:dyDescent="0.25">
      <c r="A9" s="53" t="s">
        <v>14</v>
      </c>
      <c r="B9" s="10" t="s">
        <v>83</v>
      </c>
      <c r="C9" s="97">
        <v>5.5555555555555552E-2</v>
      </c>
      <c r="D9" s="96">
        <v>4.1666666666666664E-2</v>
      </c>
      <c r="E9" s="97">
        <v>8.3333333333333329E-2</v>
      </c>
      <c r="F9" s="96">
        <v>4.1666666666666664E-2</v>
      </c>
      <c r="G9" s="97">
        <v>0</v>
      </c>
      <c r="H9" s="113">
        <v>6.25E-2</v>
      </c>
      <c r="I9" s="96">
        <v>0</v>
      </c>
      <c r="J9" s="97">
        <f t="shared" si="0"/>
        <v>0.28472222222222221</v>
      </c>
      <c r="K9" s="103">
        <v>0.85350694444444442</v>
      </c>
      <c r="L9" s="98">
        <f t="shared" si="1"/>
        <v>1.1382291666666666</v>
      </c>
      <c r="M9" s="6" t="s">
        <v>36</v>
      </c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27" x14ac:dyDescent="0.25">
      <c r="A11" s="22">
        <v>45795</v>
      </c>
      <c r="B11" s="1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27" x14ac:dyDescent="0.25">
      <c r="A13" s="23" t="s">
        <v>17</v>
      </c>
      <c r="B13" s="18"/>
      <c r="C13" s="1"/>
      <c r="D13" s="1"/>
      <c r="E13" s="1"/>
      <c r="F13" s="1"/>
      <c r="G13" s="1"/>
      <c r="H13" s="1"/>
      <c r="I13" s="1"/>
      <c r="J13" s="1"/>
      <c r="K13" s="1"/>
      <c r="L13" s="66" t="s">
        <v>18</v>
      </c>
      <c r="M13" s="18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27" x14ac:dyDescent="0.25">
      <c r="A15" s="23" t="s">
        <v>19</v>
      </c>
      <c r="B15" s="18"/>
      <c r="C15" s="1"/>
      <c r="D15" s="1"/>
      <c r="E15" s="1"/>
      <c r="F15" s="1"/>
      <c r="G15" s="1"/>
      <c r="H15" s="1"/>
      <c r="I15" s="1"/>
      <c r="J15" s="1"/>
      <c r="K15" s="1"/>
      <c r="L15" s="66" t="s">
        <v>20</v>
      </c>
      <c r="M15" s="18"/>
    </row>
  </sheetData>
  <mergeCells count="9">
    <mergeCell ref="A15:B15"/>
    <mergeCell ref="L15:M15"/>
    <mergeCell ref="A1:N1"/>
    <mergeCell ref="A2:M2"/>
    <mergeCell ref="A3:M3"/>
    <mergeCell ref="A4:M4"/>
    <mergeCell ref="A11:B11"/>
    <mergeCell ref="A13:B13"/>
    <mergeCell ref="L13:M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A86E8"/>
    <outlinePr summaryBelow="0" summaryRight="0"/>
    <pageSetUpPr fitToPage="1"/>
  </sheetPr>
  <dimension ref="A1:Z16"/>
  <sheetViews>
    <sheetView workbookViewId="0">
      <selection sqref="A1:F2"/>
    </sheetView>
  </sheetViews>
  <sheetFormatPr defaultColWidth="12.6328125" defaultRowHeight="15.75" customHeight="1" x14ac:dyDescent="0.25"/>
  <cols>
    <col min="1" max="1" width="11" customWidth="1"/>
    <col min="2" max="2" width="21.36328125" customWidth="1"/>
    <col min="3" max="3" width="16.453125" customWidth="1"/>
    <col min="4" max="4" width="17.26953125" customWidth="1"/>
  </cols>
  <sheetData>
    <row r="1" spans="1:26" ht="20" x14ac:dyDescent="0.4">
      <c r="A1" s="17" t="s">
        <v>84</v>
      </c>
      <c r="B1" s="18"/>
      <c r="C1" s="18"/>
      <c r="D1" s="18"/>
      <c r="E1" s="18"/>
      <c r="F1" s="18"/>
    </row>
    <row r="2" spans="1:26" ht="18" x14ac:dyDescent="0.4">
      <c r="A2" s="19" t="s">
        <v>0</v>
      </c>
      <c r="B2" s="18"/>
      <c r="C2" s="18"/>
      <c r="D2" s="18"/>
      <c r="E2" s="18"/>
      <c r="F2" s="18"/>
    </row>
    <row r="3" spans="1:26" ht="25" x14ac:dyDescent="0.5">
      <c r="A3" s="20" t="s">
        <v>1</v>
      </c>
      <c r="B3" s="18"/>
      <c r="C3" s="18"/>
      <c r="D3" s="18"/>
      <c r="E3" s="18"/>
      <c r="F3" s="18"/>
    </row>
    <row r="4" spans="1:26" ht="15.5" x14ac:dyDescent="0.35">
      <c r="A4" s="21" t="s">
        <v>2</v>
      </c>
      <c r="B4" s="18"/>
      <c r="C4" s="18"/>
      <c r="D4" s="18"/>
      <c r="E4" s="18"/>
      <c r="F4" s="18"/>
    </row>
    <row r="5" spans="1:26" ht="12.5" x14ac:dyDescent="0.25">
      <c r="A5" s="1"/>
      <c r="B5" s="1"/>
      <c r="C5" s="1"/>
      <c r="D5" s="1"/>
      <c r="E5" s="1"/>
      <c r="F5" s="1"/>
    </row>
    <row r="6" spans="1:26" ht="30" customHeight="1" x14ac:dyDescent="0.2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26" ht="30" customHeight="1" x14ac:dyDescent="0.25">
      <c r="A7" s="4" t="s">
        <v>9</v>
      </c>
      <c r="B7" s="5" t="s">
        <v>10</v>
      </c>
      <c r="C7" s="6">
        <v>3</v>
      </c>
      <c r="D7" s="6">
        <v>3</v>
      </c>
      <c r="E7" s="6">
        <f t="shared" ref="E7:E10" si="0">SUM(C7:D7)</f>
        <v>6</v>
      </c>
      <c r="F7" s="7" t="s">
        <v>11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0" customHeight="1" x14ac:dyDescent="0.25">
      <c r="A8" s="4" t="s">
        <v>12</v>
      </c>
      <c r="B8" s="5" t="s">
        <v>13</v>
      </c>
      <c r="C8" s="6">
        <v>4</v>
      </c>
      <c r="D8" s="6">
        <v>2</v>
      </c>
      <c r="E8" s="6">
        <f t="shared" si="0"/>
        <v>6</v>
      </c>
      <c r="F8" s="6" t="s">
        <v>14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0" customHeight="1" x14ac:dyDescent="0.25">
      <c r="A9" s="4" t="s">
        <v>11</v>
      </c>
      <c r="B9" s="5" t="s">
        <v>15</v>
      </c>
      <c r="C9" s="6">
        <v>1</v>
      </c>
      <c r="D9" s="6">
        <v>1</v>
      </c>
      <c r="E9" s="6">
        <f t="shared" si="0"/>
        <v>2</v>
      </c>
      <c r="F9" s="7" t="s">
        <v>9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0" customHeight="1" x14ac:dyDescent="0.25">
      <c r="A10" s="4" t="s">
        <v>14</v>
      </c>
      <c r="B10" s="5" t="s">
        <v>16</v>
      </c>
      <c r="C10" s="6">
        <v>2</v>
      </c>
      <c r="D10" s="6">
        <v>4</v>
      </c>
      <c r="E10" s="6">
        <f t="shared" si="0"/>
        <v>6</v>
      </c>
      <c r="F10" s="7" t="s">
        <v>12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5" x14ac:dyDescent="0.25">
      <c r="A11" s="1"/>
      <c r="B11" s="1"/>
      <c r="C11" s="1"/>
      <c r="D11" s="1"/>
      <c r="E11" s="1"/>
      <c r="F11" s="1"/>
    </row>
    <row r="12" spans="1:26" ht="12.5" x14ac:dyDescent="0.25">
      <c r="A12" s="22">
        <v>45795</v>
      </c>
      <c r="B12" s="18"/>
      <c r="C12" s="1"/>
      <c r="D12" s="1"/>
      <c r="E12" s="1"/>
      <c r="F12" s="1"/>
    </row>
    <row r="13" spans="1:26" ht="12.5" x14ac:dyDescent="0.25">
      <c r="A13" s="1"/>
      <c r="B13" s="1"/>
      <c r="C13" s="1"/>
      <c r="D13" s="1"/>
      <c r="E13" s="1"/>
      <c r="F13" s="1"/>
    </row>
    <row r="14" spans="1:26" ht="12.5" x14ac:dyDescent="0.25">
      <c r="A14" s="23" t="s">
        <v>17</v>
      </c>
      <c r="B14" s="18"/>
      <c r="C14" s="1"/>
      <c r="D14" s="1"/>
      <c r="E14" s="1"/>
      <c r="F14" s="1" t="s">
        <v>18</v>
      </c>
    </row>
    <row r="15" spans="1:26" ht="12.5" x14ac:dyDescent="0.25">
      <c r="A15" s="1"/>
      <c r="B15" s="1"/>
      <c r="C15" s="1"/>
      <c r="D15" s="1"/>
      <c r="E15" s="1"/>
      <c r="F15" s="1"/>
    </row>
    <row r="16" spans="1:26" ht="12.5" x14ac:dyDescent="0.25">
      <c r="A16" s="23" t="s">
        <v>19</v>
      </c>
      <c r="B16" s="18"/>
      <c r="C16" s="1"/>
      <c r="D16" s="1"/>
      <c r="E16" s="1"/>
      <c r="F16" s="1" t="s">
        <v>20</v>
      </c>
    </row>
  </sheetData>
  <mergeCells count="7">
    <mergeCell ref="A14:B14"/>
    <mergeCell ref="A16:B16"/>
    <mergeCell ref="A1:F1"/>
    <mergeCell ref="A2:F2"/>
    <mergeCell ref="A3:F3"/>
    <mergeCell ref="A4:F4"/>
    <mergeCell ref="A12:B12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Below="0" summaryRight="0"/>
    <pageSetUpPr fitToPage="1"/>
  </sheetPr>
  <dimension ref="A1:Z14"/>
  <sheetViews>
    <sheetView workbookViewId="0">
      <selection sqref="A1:F2"/>
    </sheetView>
  </sheetViews>
  <sheetFormatPr defaultColWidth="12.6328125" defaultRowHeight="15.75" customHeight="1" x14ac:dyDescent="0.25"/>
  <cols>
    <col min="1" max="1" width="10.26953125" customWidth="1"/>
    <col min="2" max="2" width="24.90625" customWidth="1"/>
  </cols>
  <sheetData>
    <row r="1" spans="1:26" ht="20" x14ac:dyDescent="0.4">
      <c r="A1" s="17" t="s">
        <v>84</v>
      </c>
      <c r="B1" s="18"/>
      <c r="C1" s="18"/>
      <c r="D1" s="18"/>
      <c r="E1" s="18"/>
      <c r="F1" s="18"/>
    </row>
    <row r="2" spans="1:26" ht="18" x14ac:dyDescent="0.4">
      <c r="A2" s="19" t="s">
        <v>0</v>
      </c>
      <c r="B2" s="18"/>
      <c r="C2" s="18"/>
      <c r="D2" s="18"/>
      <c r="E2" s="18"/>
      <c r="F2" s="18"/>
    </row>
    <row r="3" spans="1:26" ht="25" x14ac:dyDescent="0.5">
      <c r="A3" s="20" t="s">
        <v>1</v>
      </c>
      <c r="B3" s="18"/>
      <c r="C3" s="18"/>
      <c r="D3" s="18"/>
      <c r="E3" s="18"/>
      <c r="F3" s="18"/>
    </row>
    <row r="4" spans="1:26" ht="15.5" x14ac:dyDescent="0.35">
      <c r="A4" s="21" t="s">
        <v>21</v>
      </c>
      <c r="B4" s="18"/>
      <c r="C4" s="18"/>
      <c r="D4" s="18"/>
      <c r="E4" s="18"/>
      <c r="F4" s="18"/>
    </row>
    <row r="5" spans="1:26" ht="12.5" x14ac:dyDescent="0.25">
      <c r="A5" s="1"/>
      <c r="B5" s="1"/>
      <c r="C5" s="1"/>
      <c r="D5" s="1"/>
      <c r="E5" s="1"/>
      <c r="F5" s="1"/>
    </row>
    <row r="6" spans="1:26" ht="30" customHeight="1" x14ac:dyDescent="0.2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0" customHeight="1" x14ac:dyDescent="0.25">
      <c r="A7" s="4" t="s">
        <v>9</v>
      </c>
      <c r="B7" s="5" t="s">
        <v>22</v>
      </c>
      <c r="C7" s="6">
        <v>2</v>
      </c>
      <c r="D7" s="6">
        <v>2</v>
      </c>
      <c r="E7" s="6">
        <f t="shared" ref="E7:E8" si="0">SUM(C7:D7)</f>
        <v>4</v>
      </c>
      <c r="F7" s="7" t="s">
        <v>12</v>
      </c>
    </row>
    <row r="8" spans="1:26" ht="30" customHeight="1" x14ac:dyDescent="0.25">
      <c r="A8" s="4" t="s">
        <v>12</v>
      </c>
      <c r="B8" s="5" t="s">
        <v>23</v>
      </c>
      <c r="C8" s="6">
        <v>1</v>
      </c>
      <c r="D8" s="6">
        <v>1</v>
      </c>
      <c r="E8" s="6">
        <f t="shared" si="0"/>
        <v>2</v>
      </c>
      <c r="F8" s="7" t="s">
        <v>9</v>
      </c>
    </row>
    <row r="9" spans="1:26" ht="12.5" x14ac:dyDescent="0.25">
      <c r="A9" s="1"/>
      <c r="B9" s="1"/>
      <c r="C9" s="1"/>
      <c r="D9" s="1"/>
      <c r="E9" s="1"/>
      <c r="F9" s="1"/>
    </row>
    <row r="10" spans="1:26" ht="12.5" x14ac:dyDescent="0.25">
      <c r="A10" s="22">
        <v>45795</v>
      </c>
      <c r="B10" s="18"/>
      <c r="C10" s="1"/>
      <c r="D10" s="1"/>
      <c r="E10" s="1"/>
      <c r="F10" s="1"/>
    </row>
    <row r="11" spans="1:26" ht="12.5" x14ac:dyDescent="0.25">
      <c r="A11" s="1"/>
      <c r="B11" s="1"/>
      <c r="C11" s="1"/>
      <c r="D11" s="1"/>
      <c r="E11" s="1"/>
      <c r="F11" s="1"/>
    </row>
    <row r="12" spans="1:26" ht="12.5" x14ac:dyDescent="0.25">
      <c r="A12" s="23" t="s">
        <v>17</v>
      </c>
      <c r="B12" s="18"/>
      <c r="C12" s="1"/>
      <c r="D12" s="1"/>
      <c r="E12" s="1"/>
      <c r="F12" s="1" t="s">
        <v>18</v>
      </c>
    </row>
    <row r="13" spans="1:26" ht="12.5" x14ac:dyDescent="0.25">
      <c r="A13" s="1"/>
      <c r="B13" s="1"/>
      <c r="C13" s="1"/>
      <c r="D13" s="1"/>
      <c r="E13" s="1"/>
      <c r="F13" s="1"/>
    </row>
    <row r="14" spans="1:26" ht="12.5" x14ac:dyDescent="0.25">
      <c r="A14" s="23" t="s">
        <v>19</v>
      </c>
      <c r="B14" s="18"/>
      <c r="C14" s="1"/>
      <c r="D14" s="1"/>
      <c r="E14" s="1"/>
      <c r="F14" s="1" t="s">
        <v>20</v>
      </c>
    </row>
  </sheetData>
  <mergeCells count="7">
    <mergeCell ref="A12:B12"/>
    <mergeCell ref="A14:B14"/>
    <mergeCell ref="A1:F1"/>
    <mergeCell ref="A2:F2"/>
    <mergeCell ref="A3:F3"/>
    <mergeCell ref="A4:F4"/>
    <mergeCell ref="A10:B10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outlinePr summaryBelow="0" summaryRight="0"/>
    <pageSetUpPr fitToPage="1"/>
  </sheetPr>
  <dimension ref="A1:Z16"/>
  <sheetViews>
    <sheetView workbookViewId="0">
      <selection sqref="A1:F2"/>
    </sheetView>
  </sheetViews>
  <sheetFormatPr defaultColWidth="12.6328125" defaultRowHeight="15.75" customHeight="1" x14ac:dyDescent="0.25"/>
  <cols>
    <col min="1" max="1" width="10.36328125" customWidth="1"/>
    <col min="2" max="2" width="35.6328125" customWidth="1"/>
  </cols>
  <sheetData>
    <row r="1" spans="1:26" ht="20" x14ac:dyDescent="0.4">
      <c r="A1" s="17" t="s">
        <v>84</v>
      </c>
      <c r="B1" s="18"/>
      <c r="C1" s="18"/>
      <c r="D1" s="18"/>
      <c r="E1" s="18"/>
      <c r="F1" s="18"/>
    </row>
    <row r="2" spans="1:26" ht="18" x14ac:dyDescent="0.4">
      <c r="A2" s="19" t="s">
        <v>0</v>
      </c>
      <c r="B2" s="18"/>
      <c r="C2" s="18"/>
      <c r="D2" s="18"/>
      <c r="E2" s="18"/>
      <c r="F2" s="18"/>
    </row>
    <row r="3" spans="1:26" ht="25" x14ac:dyDescent="0.5">
      <c r="A3" s="20" t="s">
        <v>1</v>
      </c>
      <c r="B3" s="18"/>
      <c r="C3" s="18"/>
      <c r="D3" s="18"/>
      <c r="E3" s="18"/>
      <c r="F3" s="18"/>
    </row>
    <row r="4" spans="1:26" ht="15.5" x14ac:dyDescent="0.35">
      <c r="A4" s="21" t="s">
        <v>24</v>
      </c>
      <c r="B4" s="18"/>
      <c r="C4" s="18"/>
      <c r="D4" s="18"/>
      <c r="E4" s="18"/>
      <c r="F4" s="18"/>
    </row>
    <row r="5" spans="1:26" ht="12.5" x14ac:dyDescent="0.25">
      <c r="A5" s="1"/>
      <c r="B5" s="1"/>
      <c r="C5" s="1"/>
      <c r="D5" s="1"/>
      <c r="E5" s="1"/>
      <c r="F5" s="1"/>
    </row>
    <row r="6" spans="1:26" ht="30" customHeight="1" x14ac:dyDescent="0.2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30" customHeight="1" x14ac:dyDescent="0.25">
      <c r="A7" s="4" t="s">
        <v>9</v>
      </c>
      <c r="B7" s="10" t="s">
        <v>25</v>
      </c>
      <c r="C7" s="6">
        <v>1</v>
      </c>
      <c r="D7" s="6">
        <v>1</v>
      </c>
      <c r="E7" s="6">
        <f t="shared" ref="E7:E10" si="0">SUM(C7:D7)</f>
        <v>2</v>
      </c>
      <c r="F7" s="7" t="s">
        <v>9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0" customHeight="1" x14ac:dyDescent="0.25">
      <c r="A8" s="4" t="s">
        <v>12</v>
      </c>
      <c r="B8" s="11" t="s">
        <v>26</v>
      </c>
      <c r="C8" s="6">
        <v>2</v>
      </c>
      <c r="D8" s="6">
        <v>2</v>
      </c>
      <c r="E8" s="6">
        <f t="shared" si="0"/>
        <v>4</v>
      </c>
      <c r="F8" s="7" t="s">
        <v>12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0" customHeight="1" x14ac:dyDescent="0.25">
      <c r="A9" s="4" t="s">
        <v>11</v>
      </c>
      <c r="B9" s="10" t="s">
        <v>27</v>
      </c>
      <c r="C9" s="6">
        <v>4</v>
      </c>
      <c r="D9" s="6">
        <v>4</v>
      </c>
      <c r="E9" s="6">
        <f t="shared" si="0"/>
        <v>8</v>
      </c>
      <c r="F9" s="6" t="s">
        <v>14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0" customHeight="1" x14ac:dyDescent="0.25">
      <c r="A10" s="12" t="s">
        <v>14</v>
      </c>
      <c r="B10" s="11" t="s">
        <v>28</v>
      </c>
      <c r="C10" s="12">
        <v>3</v>
      </c>
      <c r="D10" s="12">
        <v>3</v>
      </c>
      <c r="E10" s="6">
        <f t="shared" si="0"/>
        <v>6</v>
      </c>
      <c r="F10" s="13" t="s">
        <v>11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5" x14ac:dyDescent="0.25">
      <c r="A11" s="1"/>
      <c r="B11" s="1"/>
      <c r="C11" s="1"/>
      <c r="D11" s="1"/>
      <c r="E11" s="1"/>
      <c r="F11" s="1"/>
    </row>
    <row r="12" spans="1:26" ht="12.5" x14ac:dyDescent="0.25">
      <c r="A12" s="22">
        <v>45795</v>
      </c>
      <c r="B12" s="18"/>
      <c r="C12" s="1"/>
      <c r="D12" s="1"/>
      <c r="E12" s="1"/>
      <c r="F12" s="1"/>
    </row>
    <row r="13" spans="1:26" ht="12.5" x14ac:dyDescent="0.25">
      <c r="A13" s="1"/>
      <c r="B13" s="1"/>
      <c r="C13" s="1"/>
      <c r="D13" s="1"/>
      <c r="E13" s="1"/>
      <c r="F13" s="1"/>
    </row>
    <row r="14" spans="1:26" ht="12.5" x14ac:dyDescent="0.25">
      <c r="A14" s="23" t="s">
        <v>17</v>
      </c>
      <c r="B14" s="18"/>
      <c r="C14" s="1"/>
      <c r="D14" s="1"/>
      <c r="E14" s="1"/>
      <c r="F14" s="1" t="s">
        <v>18</v>
      </c>
    </row>
    <row r="15" spans="1:26" ht="12.5" x14ac:dyDescent="0.25">
      <c r="A15" s="1"/>
      <c r="B15" s="1"/>
      <c r="C15" s="1"/>
      <c r="D15" s="1"/>
      <c r="E15" s="1"/>
      <c r="F15" s="1"/>
    </row>
    <row r="16" spans="1:26" ht="12.5" x14ac:dyDescent="0.25">
      <c r="A16" s="23" t="s">
        <v>19</v>
      </c>
      <c r="B16" s="18"/>
      <c r="C16" s="1"/>
      <c r="D16" s="1"/>
      <c r="E16" s="1"/>
      <c r="F16" s="1" t="s">
        <v>20</v>
      </c>
    </row>
  </sheetData>
  <mergeCells count="7">
    <mergeCell ref="A14:B14"/>
    <mergeCell ref="A16:B16"/>
    <mergeCell ref="A1:F1"/>
    <mergeCell ref="A2:F2"/>
    <mergeCell ref="A3:F3"/>
    <mergeCell ref="A4:F4"/>
    <mergeCell ref="A12:B12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  <outlinePr summaryBelow="0" summaryRight="0"/>
    <pageSetUpPr fitToPage="1"/>
  </sheetPr>
  <dimension ref="A1:Z18"/>
  <sheetViews>
    <sheetView workbookViewId="0">
      <selection sqref="A1:F2"/>
    </sheetView>
  </sheetViews>
  <sheetFormatPr defaultColWidth="12.6328125" defaultRowHeight="15.75" customHeight="1" x14ac:dyDescent="0.25"/>
  <cols>
    <col min="1" max="1" width="7.26953125" customWidth="1"/>
    <col min="2" max="2" width="24.90625" customWidth="1"/>
  </cols>
  <sheetData>
    <row r="1" spans="1:26" ht="20" x14ac:dyDescent="0.4">
      <c r="A1" s="17" t="s">
        <v>84</v>
      </c>
      <c r="B1" s="18"/>
      <c r="C1" s="18"/>
      <c r="D1" s="18"/>
      <c r="E1" s="18"/>
      <c r="F1" s="18"/>
    </row>
    <row r="2" spans="1:26" ht="18" x14ac:dyDescent="0.4">
      <c r="A2" s="19" t="s">
        <v>0</v>
      </c>
      <c r="B2" s="18"/>
      <c r="C2" s="18"/>
      <c r="D2" s="18"/>
      <c r="E2" s="18"/>
      <c r="F2" s="18"/>
    </row>
    <row r="3" spans="1:26" ht="25" x14ac:dyDescent="0.5">
      <c r="A3" s="20" t="s">
        <v>1</v>
      </c>
      <c r="B3" s="18"/>
      <c r="C3" s="18"/>
      <c r="D3" s="18"/>
      <c r="E3" s="18"/>
      <c r="F3" s="18"/>
    </row>
    <row r="4" spans="1:26" ht="15.5" x14ac:dyDescent="0.35">
      <c r="A4" s="21" t="s">
        <v>29</v>
      </c>
      <c r="B4" s="18"/>
      <c r="C4" s="18"/>
      <c r="D4" s="18"/>
      <c r="E4" s="18"/>
      <c r="F4" s="18"/>
    </row>
    <row r="5" spans="1:26" ht="12.5" x14ac:dyDescent="0.25">
      <c r="A5" s="1"/>
      <c r="B5" s="1"/>
      <c r="C5" s="1"/>
      <c r="D5" s="1"/>
      <c r="E5" s="1"/>
      <c r="F5" s="1"/>
    </row>
    <row r="6" spans="1:26" ht="30" customHeight="1" x14ac:dyDescent="0.2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26" ht="30" customHeight="1" x14ac:dyDescent="0.25">
      <c r="A7" s="4" t="s">
        <v>9</v>
      </c>
      <c r="B7" s="10" t="s">
        <v>25</v>
      </c>
      <c r="C7" s="6">
        <v>6</v>
      </c>
      <c r="D7" s="6">
        <v>5</v>
      </c>
      <c r="E7" s="6">
        <f t="shared" ref="E7:E12" si="0">SUM(C7:D7)</f>
        <v>11</v>
      </c>
      <c r="F7" s="14" t="s">
        <v>30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30" customHeight="1" x14ac:dyDescent="0.25">
      <c r="A8" s="4" t="s">
        <v>12</v>
      </c>
      <c r="B8" s="10" t="s">
        <v>27</v>
      </c>
      <c r="C8" s="6">
        <v>2</v>
      </c>
      <c r="D8" s="6">
        <v>3</v>
      </c>
      <c r="E8" s="6">
        <f t="shared" si="0"/>
        <v>5</v>
      </c>
      <c r="F8" s="15" t="s">
        <v>12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0" customHeight="1" x14ac:dyDescent="0.25">
      <c r="A9" s="4" t="s">
        <v>11</v>
      </c>
      <c r="B9" s="10" t="s">
        <v>22</v>
      </c>
      <c r="C9" s="6">
        <v>3</v>
      </c>
      <c r="D9" s="6">
        <v>2</v>
      </c>
      <c r="E9" s="6">
        <f t="shared" si="0"/>
        <v>5</v>
      </c>
      <c r="F9" s="15" t="s">
        <v>11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0" customHeight="1" x14ac:dyDescent="0.25">
      <c r="A10" s="12" t="s">
        <v>14</v>
      </c>
      <c r="B10" s="10" t="s">
        <v>31</v>
      </c>
      <c r="C10" s="12">
        <v>5</v>
      </c>
      <c r="D10" s="12">
        <v>6</v>
      </c>
      <c r="E10" s="6">
        <f t="shared" si="0"/>
        <v>11</v>
      </c>
      <c r="F10" s="16" t="s">
        <v>32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30" customHeight="1" x14ac:dyDescent="0.25">
      <c r="A11" s="12" t="s">
        <v>32</v>
      </c>
      <c r="B11" s="10" t="s">
        <v>23</v>
      </c>
      <c r="C11" s="12">
        <v>1</v>
      </c>
      <c r="D11" s="12">
        <v>1</v>
      </c>
      <c r="E11" s="6">
        <f t="shared" si="0"/>
        <v>2</v>
      </c>
      <c r="F11" s="13" t="s">
        <v>9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30" customHeight="1" x14ac:dyDescent="0.25">
      <c r="A12" s="12" t="s">
        <v>30</v>
      </c>
      <c r="B12" s="11" t="s">
        <v>33</v>
      </c>
      <c r="C12" s="12">
        <v>4</v>
      </c>
      <c r="D12" s="12">
        <v>4</v>
      </c>
      <c r="E12" s="6">
        <f t="shared" si="0"/>
        <v>8</v>
      </c>
      <c r="F12" s="12" t="s">
        <v>14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2.5" x14ac:dyDescent="0.25">
      <c r="A13" s="1"/>
      <c r="B13" s="1"/>
      <c r="C13" s="1"/>
      <c r="D13" s="1"/>
      <c r="E13" s="1"/>
      <c r="F13" s="1"/>
    </row>
    <row r="14" spans="1:26" ht="12.5" x14ac:dyDescent="0.25">
      <c r="A14" s="22">
        <v>45795</v>
      </c>
      <c r="B14" s="18"/>
      <c r="C14" s="1"/>
      <c r="D14" s="1"/>
      <c r="E14" s="1"/>
      <c r="F14" s="1"/>
    </row>
    <row r="15" spans="1:26" ht="12.5" x14ac:dyDescent="0.25">
      <c r="A15" s="1"/>
      <c r="B15" s="1"/>
      <c r="C15" s="1"/>
      <c r="D15" s="1"/>
      <c r="E15" s="1"/>
      <c r="F15" s="1"/>
    </row>
    <row r="16" spans="1:26" ht="12.5" x14ac:dyDescent="0.25">
      <c r="A16" s="23" t="s">
        <v>17</v>
      </c>
      <c r="B16" s="18"/>
      <c r="C16" s="1"/>
      <c r="D16" s="1"/>
      <c r="E16" s="1"/>
      <c r="F16" s="1" t="s">
        <v>18</v>
      </c>
    </row>
    <row r="17" spans="1:6" ht="12.5" x14ac:dyDescent="0.25">
      <c r="A17" s="1"/>
      <c r="B17" s="1"/>
      <c r="C17" s="1"/>
      <c r="D17" s="1"/>
      <c r="E17" s="1"/>
      <c r="F17" s="1"/>
    </row>
    <row r="18" spans="1:6" ht="12.5" x14ac:dyDescent="0.25">
      <c r="A18" s="23" t="s">
        <v>19</v>
      </c>
      <c r="B18" s="18"/>
      <c r="C18" s="1"/>
      <c r="D18" s="1"/>
      <c r="E18" s="1"/>
      <c r="F18" s="1" t="s">
        <v>20</v>
      </c>
    </row>
  </sheetData>
  <mergeCells count="7">
    <mergeCell ref="A16:B16"/>
    <mergeCell ref="A18:B18"/>
    <mergeCell ref="A1:F1"/>
    <mergeCell ref="A2:F2"/>
    <mergeCell ref="A3:F3"/>
    <mergeCell ref="A4:F4"/>
    <mergeCell ref="A14:B14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FF"/>
    <outlinePr summaryBelow="0" summaryRight="0"/>
    <pageSetUpPr fitToPage="1"/>
  </sheetPr>
  <dimension ref="A1:F16"/>
  <sheetViews>
    <sheetView workbookViewId="0">
      <selection activeCell="J9" sqref="J9"/>
    </sheetView>
  </sheetViews>
  <sheetFormatPr defaultColWidth="12.6328125" defaultRowHeight="15.75" customHeight="1" x14ac:dyDescent="0.25"/>
  <cols>
    <col min="1" max="1" width="9" customWidth="1"/>
    <col min="2" max="2" width="24.7265625" customWidth="1"/>
  </cols>
  <sheetData>
    <row r="1" spans="1:6" ht="20" x14ac:dyDescent="0.4">
      <c r="A1" s="17" t="s">
        <v>84</v>
      </c>
      <c r="B1" s="18"/>
      <c r="C1" s="18"/>
      <c r="D1" s="18"/>
      <c r="E1" s="18"/>
      <c r="F1" s="18"/>
    </row>
    <row r="2" spans="1:6" ht="18" x14ac:dyDescent="0.4">
      <c r="A2" s="19" t="s">
        <v>0</v>
      </c>
      <c r="B2" s="18"/>
      <c r="C2" s="18"/>
      <c r="D2" s="18"/>
      <c r="E2" s="18"/>
      <c r="F2" s="18"/>
    </row>
    <row r="3" spans="1:6" ht="25" x14ac:dyDescent="0.5">
      <c r="A3" s="20" t="s">
        <v>1</v>
      </c>
      <c r="B3" s="18"/>
      <c r="C3" s="18"/>
      <c r="D3" s="18"/>
      <c r="E3" s="18"/>
      <c r="F3" s="18"/>
    </row>
    <row r="4" spans="1:6" ht="15.5" x14ac:dyDescent="0.35">
      <c r="A4" s="21" t="s">
        <v>34</v>
      </c>
      <c r="B4" s="18"/>
      <c r="C4" s="18"/>
      <c r="D4" s="18"/>
      <c r="E4" s="18"/>
      <c r="F4" s="18"/>
    </row>
    <row r="5" spans="1:6" ht="12.5" x14ac:dyDescent="0.25">
      <c r="A5" s="1"/>
      <c r="B5" s="1"/>
      <c r="C5" s="1"/>
      <c r="D5" s="1"/>
      <c r="E5" s="1"/>
      <c r="F5" s="1"/>
    </row>
    <row r="6" spans="1:6" ht="30" customHeight="1" x14ac:dyDescent="0.25">
      <c r="A6" s="2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6" ht="30" customHeight="1" x14ac:dyDescent="0.25">
      <c r="A7" s="4" t="s">
        <v>9</v>
      </c>
      <c r="B7" s="11" t="s">
        <v>35</v>
      </c>
      <c r="C7" s="6" t="s">
        <v>36</v>
      </c>
      <c r="D7" s="6" t="s">
        <v>36</v>
      </c>
      <c r="E7" s="6" t="s">
        <v>36</v>
      </c>
      <c r="F7" s="6" t="s">
        <v>36</v>
      </c>
    </row>
    <row r="8" spans="1:6" ht="30" customHeight="1" x14ac:dyDescent="0.25">
      <c r="A8" s="4" t="s">
        <v>12</v>
      </c>
      <c r="B8" s="10" t="s">
        <v>27</v>
      </c>
      <c r="C8" s="6">
        <v>2</v>
      </c>
      <c r="D8" s="6">
        <v>2</v>
      </c>
      <c r="E8" s="6">
        <f t="shared" ref="E8:E10" si="0">SUM(C8:D8)</f>
        <v>4</v>
      </c>
      <c r="F8" s="7" t="s">
        <v>12</v>
      </c>
    </row>
    <row r="9" spans="1:6" ht="30" customHeight="1" x14ac:dyDescent="0.25">
      <c r="A9" s="4" t="s">
        <v>11</v>
      </c>
      <c r="B9" s="11" t="s">
        <v>25</v>
      </c>
      <c r="C9" s="6">
        <v>1</v>
      </c>
      <c r="D9" s="6">
        <v>1</v>
      </c>
      <c r="E9" s="6">
        <f t="shared" si="0"/>
        <v>2</v>
      </c>
      <c r="F9" s="7" t="s">
        <v>9</v>
      </c>
    </row>
    <row r="10" spans="1:6" ht="30" customHeight="1" x14ac:dyDescent="0.25">
      <c r="A10" s="12" t="s">
        <v>14</v>
      </c>
      <c r="B10" s="10" t="s">
        <v>31</v>
      </c>
      <c r="C10" s="12">
        <v>3</v>
      </c>
      <c r="D10" s="12">
        <v>3</v>
      </c>
      <c r="E10" s="6">
        <f t="shared" si="0"/>
        <v>6</v>
      </c>
      <c r="F10" s="13" t="s">
        <v>11</v>
      </c>
    </row>
    <row r="11" spans="1:6" ht="12.5" x14ac:dyDescent="0.25">
      <c r="A11" s="1"/>
      <c r="B11" s="1"/>
      <c r="C11" s="1"/>
      <c r="D11" s="1"/>
      <c r="E11" s="1"/>
      <c r="F11" s="1"/>
    </row>
    <row r="12" spans="1:6" ht="12.5" x14ac:dyDescent="0.25">
      <c r="A12" s="22">
        <v>45795</v>
      </c>
      <c r="B12" s="18"/>
      <c r="C12" s="1"/>
      <c r="D12" s="1"/>
      <c r="E12" s="1"/>
      <c r="F12" s="1"/>
    </row>
    <row r="13" spans="1:6" ht="12.5" x14ac:dyDescent="0.25">
      <c r="A13" s="1"/>
      <c r="B13" s="1"/>
      <c r="C13" s="1"/>
      <c r="D13" s="1"/>
      <c r="E13" s="1"/>
      <c r="F13" s="1"/>
    </row>
    <row r="14" spans="1:6" ht="12.5" x14ac:dyDescent="0.25">
      <c r="A14" s="23" t="s">
        <v>17</v>
      </c>
      <c r="B14" s="18"/>
      <c r="C14" s="1"/>
      <c r="D14" s="1"/>
      <c r="E14" s="1"/>
      <c r="F14" s="1" t="s">
        <v>18</v>
      </c>
    </row>
    <row r="15" spans="1:6" ht="12.5" x14ac:dyDescent="0.25">
      <c r="A15" s="1"/>
      <c r="B15" s="1"/>
      <c r="C15" s="1"/>
      <c r="D15" s="1"/>
      <c r="E15" s="1"/>
      <c r="F15" s="1"/>
    </row>
    <row r="16" spans="1:6" ht="12.5" x14ac:dyDescent="0.25">
      <c r="A16" s="23" t="s">
        <v>19</v>
      </c>
      <c r="B16" s="18"/>
      <c r="C16" s="1"/>
      <c r="D16" s="1"/>
      <c r="E16" s="1"/>
      <c r="F16" s="1" t="s">
        <v>20</v>
      </c>
    </row>
  </sheetData>
  <mergeCells count="7">
    <mergeCell ref="A14:B14"/>
    <mergeCell ref="A16:B16"/>
    <mergeCell ref="A1:F1"/>
    <mergeCell ref="A2:F2"/>
    <mergeCell ref="A3:F3"/>
    <mergeCell ref="A4:F4"/>
    <mergeCell ref="A12:B12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2ECFF-F14A-45ED-B161-827CEB1B0CE3}">
  <dimension ref="A1:AA14"/>
  <sheetViews>
    <sheetView workbookViewId="0">
      <selection sqref="A1:XFD1"/>
    </sheetView>
  </sheetViews>
  <sheetFormatPr defaultRowHeight="12.5" x14ac:dyDescent="0.25"/>
  <sheetData>
    <row r="1" spans="1:27" ht="18" x14ac:dyDescent="0.4">
      <c r="A1" s="1"/>
      <c r="B1" s="1"/>
      <c r="C1" s="24"/>
      <c r="D1" s="24"/>
      <c r="E1" s="24"/>
      <c r="F1" s="24"/>
      <c r="G1" s="24"/>
      <c r="H1" s="24"/>
      <c r="I1" s="24"/>
      <c r="J1" s="19" t="s">
        <v>84</v>
      </c>
      <c r="K1" s="19"/>
      <c r="L1" s="19"/>
      <c r="M1" s="19"/>
      <c r="N1" s="19"/>
      <c r="O1" s="19"/>
      <c r="P1" s="19"/>
      <c r="Q1" s="19"/>
      <c r="R1" s="19"/>
      <c r="S1" s="24"/>
      <c r="T1" s="24"/>
      <c r="U1" s="24"/>
      <c r="V1" s="24"/>
      <c r="W1" s="24"/>
      <c r="X1" s="24"/>
      <c r="Y1" s="24"/>
      <c r="Z1" s="24"/>
      <c r="AA1" s="24"/>
    </row>
    <row r="2" spans="1:27" ht="20" x14ac:dyDescent="0.4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15.5" x14ac:dyDescent="0.35">
      <c r="A3" s="21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13" x14ac:dyDescent="0.3">
      <c r="A4" s="25" t="s">
        <v>56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52" customHeight="1" x14ac:dyDescent="0.25">
      <c r="A5" s="26" t="s">
        <v>3</v>
      </c>
      <c r="B5" s="27" t="s">
        <v>4</v>
      </c>
      <c r="C5" s="26" t="s">
        <v>39</v>
      </c>
      <c r="D5" s="34"/>
      <c r="E5" s="35"/>
      <c r="F5" s="59" t="s">
        <v>40</v>
      </c>
      <c r="G5" s="26" t="s">
        <v>41</v>
      </c>
      <c r="H5" s="34"/>
      <c r="I5" s="35"/>
      <c r="J5" s="60" t="s">
        <v>42</v>
      </c>
      <c r="K5" s="30"/>
      <c r="L5" s="61" t="s">
        <v>43</v>
      </c>
      <c r="M5" s="26" t="s">
        <v>44</v>
      </c>
      <c r="N5" s="34"/>
      <c r="O5" s="35"/>
      <c r="P5" s="61" t="s">
        <v>45</v>
      </c>
      <c r="Q5" s="59" t="s">
        <v>46</v>
      </c>
      <c r="R5" s="61" t="s">
        <v>47</v>
      </c>
      <c r="S5" s="26" t="s">
        <v>44</v>
      </c>
      <c r="T5" s="34"/>
      <c r="U5" s="35"/>
      <c r="V5" s="60" t="s">
        <v>48</v>
      </c>
      <c r="W5" s="30"/>
      <c r="X5" s="61" t="s">
        <v>49</v>
      </c>
      <c r="Y5" s="31" t="s">
        <v>50</v>
      </c>
      <c r="Z5" s="36" t="s">
        <v>51</v>
      </c>
      <c r="AA5" s="37" t="s">
        <v>8</v>
      </c>
    </row>
    <row r="6" spans="1:27" ht="31" x14ac:dyDescent="0.25">
      <c r="A6" s="38"/>
      <c r="B6" s="39"/>
      <c r="C6" s="40" t="s">
        <v>52</v>
      </c>
      <c r="D6" s="40" t="s">
        <v>53</v>
      </c>
      <c r="E6" s="40" t="s">
        <v>8</v>
      </c>
      <c r="F6" s="43"/>
      <c r="G6" s="40" t="s">
        <v>52</v>
      </c>
      <c r="H6" s="40" t="s">
        <v>53</v>
      </c>
      <c r="I6" s="40" t="s">
        <v>8</v>
      </c>
      <c r="J6" s="12" t="s">
        <v>8</v>
      </c>
      <c r="K6" s="41" t="s">
        <v>54</v>
      </c>
      <c r="L6" s="42"/>
      <c r="M6" s="40" t="s">
        <v>52</v>
      </c>
      <c r="N6" s="40" t="s">
        <v>53</v>
      </c>
      <c r="O6" s="40" t="s">
        <v>8</v>
      </c>
      <c r="P6" s="42"/>
      <c r="Q6" s="43"/>
      <c r="R6" s="42"/>
      <c r="S6" s="40" t="s">
        <v>52</v>
      </c>
      <c r="T6" s="40" t="s">
        <v>53</v>
      </c>
      <c r="U6" s="40" t="s">
        <v>8</v>
      </c>
      <c r="V6" s="62" t="s">
        <v>8</v>
      </c>
      <c r="W6" s="45" t="s">
        <v>54</v>
      </c>
      <c r="X6" s="42"/>
      <c r="Y6" s="42"/>
      <c r="Z6" s="46"/>
      <c r="AA6" s="39"/>
    </row>
    <row r="7" spans="1:27" ht="13" x14ac:dyDescent="0.25">
      <c r="A7" s="47" t="s">
        <v>9</v>
      </c>
      <c r="B7" s="63" t="s">
        <v>23</v>
      </c>
      <c r="C7" s="47">
        <v>2</v>
      </c>
      <c r="D7" s="64">
        <v>2.0833333333333332E-2</v>
      </c>
      <c r="E7" s="47">
        <v>1</v>
      </c>
      <c r="F7" s="12">
        <v>2</v>
      </c>
      <c r="G7" s="12">
        <v>7</v>
      </c>
      <c r="H7" s="50">
        <v>2.2222222222222223E-2</v>
      </c>
      <c r="I7" s="12">
        <v>1</v>
      </c>
      <c r="J7" s="12">
        <v>1</v>
      </c>
      <c r="K7" s="51">
        <f t="shared" ref="K7:K8" si="0">J7*0.5</f>
        <v>0.5</v>
      </c>
      <c r="L7" s="12">
        <v>2</v>
      </c>
      <c r="M7" s="12">
        <v>3</v>
      </c>
      <c r="N7" s="50">
        <v>1.5972222222222221E-2</v>
      </c>
      <c r="O7" s="12">
        <v>1</v>
      </c>
      <c r="P7" s="12">
        <v>2</v>
      </c>
      <c r="Q7" s="51">
        <v>1</v>
      </c>
      <c r="R7" s="12">
        <v>1</v>
      </c>
      <c r="S7" s="12">
        <v>2</v>
      </c>
      <c r="T7" s="50">
        <v>1.0416666666666666E-2</v>
      </c>
      <c r="U7" s="12">
        <v>1</v>
      </c>
      <c r="V7" s="12">
        <v>1</v>
      </c>
      <c r="W7" s="51">
        <f t="shared" ref="W7:W8" si="1">V7*0.5</f>
        <v>0.5</v>
      </c>
      <c r="X7" s="12">
        <v>2</v>
      </c>
      <c r="Y7" s="51">
        <v>1</v>
      </c>
      <c r="Z7" s="12">
        <f t="shared" ref="Z7:Z8" si="2">SUM(E7+F7+I7+K7+L7+O7+P7+Q7+R7+U7+W7+X7+Y7)</f>
        <v>16</v>
      </c>
      <c r="AA7" s="52" t="s">
        <v>9</v>
      </c>
    </row>
    <row r="8" spans="1:27" ht="13" x14ac:dyDescent="0.25">
      <c r="A8" s="53" t="s">
        <v>12</v>
      </c>
      <c r="B8" s="65" t="s">
        <v>22</v>
      </c>
      <c r="C8" s="12">
        <v>0</v>
      </c>
      <c r="D8" s="50">
        <v>1.2500000000000001E-2</v>
      </c>
      <c r="E8" s="12">
        <v>2</v>
      </c>
      <c r="F8" s="4">
        <v>1</v>
      </c>
      <c r="G8" s="12">
        <v>7</v>
      </c>
      <c r="H8" s="50">
        <v>2.7777777777777776E-2</v>
      </c>
      <c r="I8" s="12">
        <v>2</v>
      </c>
      <c r="J8" s="4">
        <v>2</v>
      </c>
      <c r="K8" s="51">
        <f t="shared" si="0"/>
        <v>1</v>
      </c>
      <c r="L8" s="4">
        <v>1</v>
      </c>
      <c r="M8" s="12">
        <v>3</v>
      </c>
      <c r="N8" s="50">
        <v>1.5972222222222221E-2</v>
      </c>
      <c r="O8" s="12">
        <v>1</v>
      </c>
      <c r="P8" s="4">
        <v>1</v>
      </c>
      <c r="Q8" s="56">
        <v>2</v>
      </c>
      <c r="R8" s="4">
        <v>2</v>
      </c>
      <c r="S8" s="12">
        <v>1</v>
      </c>
      <c r="T8" s="50">
        <v>1.8749999999999999E-2</v>
      </c>
      <c r="U8" s="12">
        <v>2</v>
      </c>
      <c r="V8" s="4">
        <v>2</v>
      </c>
      <c r="W8" s="51">
        <f t="shared" si="1"/>
        <v>1</v>
      </c>
      <c r="X8" s="4">
        <v>1</v>
      </c>
      <c r="Y8" s="56">
        <v>2</v>
      </c>
      <c r="Z8" s="12">
        <f t="shared" si="2"/>
        <v>19</v>
      </c>
      <c r="AA8" s="7" t="s">
        <v>12</v>
      </c>
    </row>
    <row r="9" spans="1:27" x14ac:dyDescent="0.25">
      <c r="C9" s="62"/>
      <c r="D9" s="62"/>
      <c r="E9" s="62"/>
    </row>
    <row r="10" spans="1:27" x14ac:dyDescent="0.25">
      <c r="A10" s="22">
        <v>45794</v>
      </c>
      <c r="B10" s="18"/>
      <c r="C10" s="62"/>
      <c r="D10" s="62"/>
      <c r="E10" s="6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23" t="s">
        <v>17</v>
      </c>
      <c r="B12" s="18"/>
      <c r="C12" s="9"/>
      <c r="D12" s="9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66" t="s">
        <v>18</v>
      </c>
      <c r="W12" s="18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23" t="s">
        <v>19</v>
      </c>
      <c r="B14" s="18"/>
      <c r="C14" s="9"/>
      <c r="D14" s="9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66" t="s">
        <v>20</v>
      </c>
      <c r="W14" s="18"/>
      <c r="X14" s="1"/>
      <c r="Y14" s="1"/>
      <c r="Z14" s="1"/>
      <c r="AA14" s="1"/>
    </row>
  </sheetData>
  <mergeCells count="26">
    <mergeCell ref="A14:B14"/>
    <mergeCell ref="V14:W14"/>
    <mergeCell ref="J1:R1"/>
    <mergeCell ref="X5:X6"/>
    <mergeCell ref="Y5:Y6"/>
    <mergeCell ref="Z5:Z6"/>
    <mergeCell ref="AA5:AA6"/>
    <mergeCell ref="A10:B10"/>
    <mergeCell ref="A12:B12"/>
    <mergeCell ref="V12:W12"/>
    <mergeCell ref="M5:O5"/>
    <mergeCell ref="P5:P6"/>
    <mergeCell ref="Q5:Q6"/>
    <mergeCell ref="R5:R6"/>
    <mergeCell ref="S5:U5"/>
    <mergeCell ref="V5:W5"/>
    <mergeCell ref="A2:AA2"/>
    <mergeCell ref="A3:AA3"/>
    <mergeCell ref="A4:AA4"/>
    <mergeCell ref="A5:A6"/>
    <mergeCell ref="B5:B6"/>
    <mergeCell ref="C5:E5"/>
    <mergeCell ref="F5:F6"/>
    <mergeCell ref="G5:I5"/>
    <mergeCell ref="J5:K5"/>
    <mergeCell ref="L5:L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BB2D-62C2-4A2F-8F0D-73BC9AE51744}">
  <dimension ref="A1:AA16"/>
  <sheetViews>
    <sheetView workbookViewId="0">
      <selection sqref="A1:XFD1"/>
    </sheetView>
  </sheetViews>
  <sheetFormatPr defaultRowHeight="12.5" x14ac:dyDescent="0.25"/>
  <cols>
    <col min="1" max="1" width="6.90625" customWidth="1"/>
    <col min="2" max="2" width="34.6328125" customWidth="1"/>
    <col min="3" max="3" width="4.6328125" customWidth="1"/>
    <col min="4" max="4" width="8.453125" customWidth="1"/>
    <col min="5" max="5" width="5" customWidth="1"/>
    <col min="6" max="6" width="5.6328125" customWidth="1"/>
    <col min="7" max="7" width="5" customWidth="1"/>
    <col min="8" max="8" width="8.6328125" customWidth="1"/>
    <col min="9" max="9" width="5" customWidth="1"/>
    <col min="10" max="11" width="7" customWidth="1"/>
    <col min="12" max="12" width="6.08984375" customWidth="1"/>
    <col min="13" max="13" width="5" customWidth="1"/>
    <col min="14" max="14" width="9.7265625" customWidth="1"/>
    <col min="15" max="15" width="5.26953125" customWidth="1"/>
    <col min="16" max="16" width="6" customWidth="1"/>
    <col min="17" max="17" width="7" customWidth="1"/>
    <col min="18" max="18" width="6" customWidth="1"/>
    <col min="19" max="19" width="5.26953125" customWidth="1"/>
    <col min="20" max="20" width="9.26953125" customWidth="1"/>
    <col min="21" max="21" width="5.26953125" customWidth="1"/>
    <col min="22" max="23" width="6.26953125" customWidth="1"/>
    <col min="24" max="27" width="7" customWidth="1"/>
  </cols>
  <sheetData>
    <row r="1" spans="1:27" ht="18" x14ac:dyDescent="0.4">
      <c r="A1" s="1"/>
      <c r="B1" s="1"/>
      <c r="C1" s="24"/>
      <c r="D1" s="24"/>
      <c r="E1" s="24"/>
      <c r="F1" s="24"/>
      <c r="G1" s="19" t="s">
        <v>84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4"/>
      <c r="T1" s="24"/>
      <c r="U1" s="24"/>
      <c r="V1" s="24"/>
      <c r="W1" s="24"/>
      <c r="X1" s="24"/>
      <c r="Y1" s="24"/>
      <c r="Z1" s="24"/>
      <c r="AA1" s="24"/>
    </row>
    <row r="2" spans="1:27" ht="20" x14ac:dyDescent="0.4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spans="1:27" ht="15.5" x14ac:dyDescent="0.35">
      <c r="A3" s="21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13" x14ac:dyDescent="0.3">
      <c r="A4" s="25" t="s">
        <v>57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27" ht="32.5" customHeight="1" x14ac:dyDescent="0.25">
      <c r="A5" s="26" t="s">
        <v>3</v>
      </c>
      <c r="B5" s="27" t="s">
        <v>4</v>
      </c>
      <c r="C5" s="26" t="s">
        <v>39</v>
      </c>
      <c r="D5" s="34"/>
      <c r="E5" s="35"/>
      <c r="F5" s="59" t="s">
        <v>40</v>
      </c>
      <c r="G5" s="26" t="s">
        <v>41</v>
      </c>
      <c r="H5" s="34"/>
      <c r="I5" s="35"/>
      <c r="J5" s="60" t="s">
        <v>42</v>
      </c>
      <c r="K5" s="30"/>
      <c r="L5" s="61" t="s">
        <v>43</v>
      </c>
      <c r="M5" s="26" t="s">
        <v>44</v>
      </c>
      <c r="N5" s="34"/>
      <c r="O5" s="35"/>
      <c r="P5" s="31" t="s">
        <v>45</v>
      </c>
      <c r="Q5" s="33" t="s">
        <v>46</v>
      </c>
      <c r="R5" s="31" t="s">
        <v>47</v>
      </c>
      <c r="S5" s="26" t="s">
        <v>44</v>
      </c>
      <c r="T5" s="34"/>
      <c r="U5" s="35"/>
      <c r="V5" s="60" t="s">
        <v>48</v>
      </c>
      <c r="W5" s="30"/>
      <c r="X5" s="61" t="s">
        <v>49</v>
      </c>
      <c r="Y5" s="31" t="s">
        <v>50</v>
      </c>
      <c r="Z5" s="36" t="s">
        <v>51</v>
      </c>
      <c r="AA5" s="27" t="s">
        <v>8</v>
      </c>
    </row>
    <row r="6" spans="1:27" ht="52" customHeight="1" x14ac:dyDescent="0.25">
      <c r="A6" s="38"/>
      <c r="B6" s="39"/>
      <c r="C6" s="40" t="s">
        <v>52</v>
      </c>
      <c r="D6" s="40" t="s">
        <v>53</v>
      </c>
      <c r="E6" s="40" t="s">
        <v>8</v>
      </c>
      <c r="F6" s="43"/>
      <c r="G6" s="40" t="s">
        <v>52</v>
      </c>
      <c r="H6" s="40" t="s">
        <v>53</v>
      </c>
      <c r="I6" s="40" t="s">
        <v>8</v>
      </c>
      <c r="J6" s="12" t="s">
        <v>8</v>
      </c>
      <c r="K6" s="41" t="s">
        <v>54</v>
      </c>
      <c r="L6" s="42"/>
      <c r="M6" s="40" t="s">
        <v>52</v>
      </c>
      <c r="N6" s="40" t="s">
        <v>53</v>
      </c>
      <c r="O6" s="40" t="s">
        <v>8</v>
      </c>
      <c r="P6" s="42"/>
      <c r="Q6" s="43"/>
      <c r="R6" s="42"/>
      <c r="S6" s="40" t="s">
        <v>52</v>
      </c>
      <c r="T6" s="40" t="s">
        <v>53</v>
      </c>
      <c r="U6" s="40" t="s">
        <v>8</v>
      </c>
      <c r="V6" s="62" t="s">
        <v>8</v>
      </c>
      <c r="W6" s="45" t="s">
        <v>54</v>
      </c>
      <c r="X6" s="42"/>
      <c r="Y6" s="42"/>
      <c r="Z6" s="46"/>
      <c r="AA6" s="39"/>
    </row>
    <row r="7" spans="1:27" ht="13" x14ac:dyDescent="0.25">
      <c r="A7" s="4" t="s">
        <v>9</v>
      </c>
      <c r="B7" s="67" t="s">
        <v>28</v>
      </c>
      <c r="C7" s="12">
        <v>2</v>
      </c>
      <c r="D7" s="50">
        <v>1.5277777777777777E-2</v>
      </c>
      <c r="E7" s="12">
        <v>2</v>
      </c>
      <c r="F7" s="12">
        <v>2</v>
      </c>
      <c r="G7" s="12">
        <v>6</v>
      </c>
      <c r="H7" s="50">
        <v>3.0555555555555555E-2</v>
      </c>
      <c r="I7" s="12">
        <v>1</v>
      </c>
      <c r="J7" s="12">
        <v>4</v>
      </c>
      <c r="K7" s="51">
        <f t="shared" ref="K7:K10" si="0">J7*0.5</f>
        <v>2</v>
      </c>
      <c r="L7" s="12">
        <v>1</v>
      </c>
      <c r="M7" s="12">
        <v>3</v>
      </c>
      <c r="N7" s="50">
        <v>1.4583333333333334E-2</v>
      </c>
      <c r="O7" s="12">
        <v>4</v>
      </c>
      <c r="P7" s="12">
        <v>2</v>
      </c>
      <c r="Q7" s="51">
        <v>4</v>
      </c>
      <c r="R7" s="12">
        <v>4</v>
      </c>
      <c r="S7" s="12">
        <v>2</v>
      </c>
      <c r="T7" s="50">
        <v>1.4583333333333334E-2</v>
      </c>
      <c r="U7" s="12">
        <v>4</v>
      </c>
      <c r="V7" s="12">
        <v>3</v>
      </c>
      <c r="W7" s="51">
        <f t="shared" ref="W7:W10" si="1">V7*0.5</f>
        <v>1.5</v>
      </c>
      <c r="X7" s="12">
        <v>4</v>
      </c>
      <c r="Y7" s="51">
        <v>4</v>
      </c>
      <c r="Z7" s="12">
        <f t="shared" ref="Z7:Z10" si="2">SUM(E7+F7+I7+K7+L7+O7+P7+Q7+R7+U7+W7+X7+Y7)</f>
        <v>35.5</v>
      </c>
      <c r="AA7" s="52" t="s">
        <v>11</v>
      </c>
    </row>
    <row r="8" spans="1:27" ht="13" x14ac:dyDescent="0.25">
      <c r="A8" s="4" t="s">
        <v>12</v>
      </c>
      <c r="B8" s="68" t="s">
        <v>26</v>
      </c>
      <c r="C8" s="12">
        <v>2</v>
      </c>
      <c r="D8" s="50">
        <v>1.8055555555555554E-2</v>
      </c>
      <c r="E8" s="12">
        <v>3</v>
      </c>
      <c r="F8" s="4">
        <v>4</v>
      </c>
      <c r="G8" s="12">
        <v>5</v>
      </c>
      <c r="H8" s="50">
        <v>2.9166666666666667E-2</v>
      </c>
      <c r="I8" s="12">
        <v>3</v>
      </c>
      <c r="J8" s="4">
        <v>2</v>
      </c>
      <c r="K8" s="51">
        <f t="shared" si="0"/>
        <v>1</v>
      </c>
      <c r="L8" s="4">
        <v>2</v>
      </c>
      <c r="M8" s="12">
        <v>3</v>
      </c>
      <c r="N8" s="50">
        <v>1.2500000000000001E-2</v>
      </c>
      <c r="O8" s="12">
        <v>2</v>
      </c>
      <c r="P8" s="4">
        <v>4</v>
      </c>
      <c r="Q8" s="56">
        <v>3</v>
      </c>
      <c r="R8" s="4">
        <v>1</v>
      </c>
      <c r="S8" s="12">
        <v>2</v>
      </c>
      <c r="T8" s="50">
        <v>1.1111111111111112E-2</v>
      </c>
      <c r="U8" s="12">
        <v>2</v>
      </c>
      <c r="V8" s="4">
        <v>1</v>
      </c>
      <c r="W8" s="51">
        <f t="shared" si="1"/>
        <v>0.5</v>
      </c>
      <c r="X8" s="4">
        <v>1</v>
      </c>
      <c r="Y8" s="56">
        <v>2</v>
      </c>
      <c r="Z8" s="12">
        <f t="shared" si="2"/>
        <v>28.5</v>
      </c>
      <c r="AA8" s="7" t="s">
        <v>12</v>
      </c>
    </row>
    <row r="9" spans="1:27" ht="13" x14ac:dyDescent="0.25">
      <c r="A9" s="4" t="s">
        <v>11</v>
      </c>
      <c r="B9" s="69" t="s">
        <v>25</v>
      </c>
      <c r="C9" s="12">
        <v>2</v>
      </c>
      <c r="D9" s="50">
        <v>9.7222222222222224E-3</v>
      </c>
      <c r="E9" s="12">
        <v>1</v>
      </c>
      <c r="F9" s="4">
        <v>1</v>
      </c>
      <c r="G9" s="12">
        <v>5</v>
      </c>
      <c r="H9" s="50">
        <v>2.2222222222222223E-2</v>
      </c>
      <c r="I9" s="12">
        <v>2</v>
      </c>
      <c r="J9" s="4">
        <v>3</v>
      </c>
      <c r="K9" s="51">
        <f t="shared" si="0"/>
        <v>1.5</v>
      </c>
      <c r="L9" s="4">
        <v>3</v>
      </c>
      <c r="M9" s="12">
        <v>3</v>
      </c>
      <c r="N9" s="50">
        <v>7.6388888888888886E-3</v>
      </c>
      <c r="O9" s="12">
        <v>1</v>
      </c>
      <c r="P9" s="4">
        <v>1</v>
      </c>
      <c r="Q9" s="56">
        <v>1</v>
      </c>
      <c r="R9" s="4">
        <v>2</v>
      </c>
      <c r="S9" s="12">
        <v>2</v>
      </c>
      <c r="T9" s="50">
        <v>9.0277777777777769E-3</v>
      </c>
      <c r="U9" s="12">
        <v>1</v>
      </c>
      <c r="V9" s="4">
        <v>4</v>
      </c>
      <c r="W9" s="51">
        <f t="shared" si="1"/>
        <v>2</v>
      </c>
      <c r="X9" s="4">
        <v>2</v>
      </c>
      <c r="Y9" s="56">
        <v>1</v>
      </c>
      <c r="Z9" s="12">
        <f t="shared" si="2"/>
        <v>19.5</v>
      </c>
      <c r="AA9" s="7" t="s">
        <v>9</v>
      </c>
    </row>
    <row r="10" spans="1:27" ht="13" x14ac:dyDescent="0.25">
      <c r="A10" s="4" t="s">
        <v>14</v>
      </c>
      <c r="B10" s="68" t="s">
        <v>27</v>
      </c>
      <c r="C10" s="12">
        <v>2</v>
      </c>
      <c r="D10" s="50">
        <v>2.2222222222222223E-2</v>
      </c>
      <c r="E10" s="12">
        <v>4</v>
      </c>
      <c r="F10" s="4">
        <v>3</v>
      </c>
      <c r="G10" s="12">
        <v>5</v>
      </c>
      <c r="H10" s="50">
        <v>2.9861111111111113E-2</v>
      </c>
      <c r="I10" s="12">
        <v>4</v>
      </c>
      <c r="J10" s="4">
        <v>1</v>
      </c>
      <c r="K10" s="51">
        <f t="shared" si="0"/>
        <v>0.5</v>
      </c>
      <c r="L10" s="4">
        <v>4</v>
      </c>
      <c r="M10" s="12">
        <v>3</v>
      </c>
      <c r="N10" s="50">
        <v>1.3888888888888888E-2</v>
      </c>
      <c r="O10" s="12">
        <v>3</v>
      </c>
      <c r="P10" s="4">
        <v>3</v>
      </c>
      <c r="Q10" s="56">
        <v>2</v>
      </c>
      <c r="R10" s="4">
        <v>3</v>
      </c>
      <c r="S10" s="12">
        <v>2</v>
      </c>
      <c r="T10" s="50">
        <v>1.3888888888888888E-2</v>
      </c>
      <c r="U10" s="12">
        <v>3</v>
      </c>
      <c r="V10" s="4">
        <v>2</v>
      </c>
      <c r="W10" s="51">
        <f t="shared" si="1"/>
        <v>1</v>
      </c>
      <c r="X10" s="4">
        <v>3</v>
      </c>
      <c r="Y10" s="56">
        <v>3</v>
      </c>
      <c r="Z10" s="12">
        <f t="shared" si="2"/>
        <v>36.5</v>
      </c>
      <c r="AA10" s="7" t="s">
        <v>14</v>
      </c>
    </row>
    <row r="12" spans="1:27" x14ac:dyDescent="0.25">
      <c r="A12" s="22">
        <v>45794</v>
      </c>
      <c r="B12" s="18"/>
      <c r="C12" s="9"/>
      <c r="D12" s="9"/>
      <c r="E12" s="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23" t="s">
        <v>17</v>
      </c>
      <c r="B14" s="18"/>
      <c r="C14" s="9"/>
      <c r="D14" s="9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66" t="s">
        <v>18</v>
      </c>
      <c r="W14" s="18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23" t="s">
        <v>19</v>
      </c>
      <c r="B16" s="18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66" t="s">
        <v>20</v>
      </c>
      <c r="W16" s="18"/>
      <c r="X16" s="1"/>
      <c r="Y16" s="1"/>
      <c r="Z16" s="1"/>
      <c r="AA16" s="1"/>
    </row>
  </sheetData>
  <mergeCells count="26">
    <mergeCell ref="A16:B16"/>
    <mergeCell ref="V16:W16"/>
    <mergeCell ref="G1:R1"/>
    <mergeCell ref="X5:X6"/>
    <mergeCell ref="Y5:Y6"/>
    <mergeCell ref="Z5:Z6"/>
    <mergeCell ref="AA5:AA6"/>
    <mergeCell ref="A12:B12"/>
    <mergeCell ref="A14:B14"/>
    <mergeCell ref="V14:W14"/>
    <mergeCell ref="M5:O5"/>
    <mergeCell ref="P5:P6"/>
    <mergeCell ref="Q5:Q6"/>
    <mergeCell ref="R5:R6"/>
    <mergeCell ref="S5:U5"/>
    <mergeCell ref="V5:W5"/>
    <mergeCell ref="A2:AA2"/>
    <mergeCell ref="A3:AA3"/>
    <mergeCell ref="A4:AA4"/>
    <mergeCell ref="A5:A6"/>
    <mergeCell ref="B5:B6"/>
    <mergeCell ref="C5:E5"/>
    <mergeCell ref="F5:F6"/>
    <mergeCell ref="G5:I5"/>
    <mergeCell ref="J5:K5"/>
    <mergeCell ref="L5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C206A-E753-45FC-BB32-65E8F1E9874E}">
  <dimension ref="A1:AA1000"/>
  <sheetViews>
    <sheetView workbookViewId="0">
      <selection sqref="A1:XFD1"/>
    </sheetView>
  </sheetViews>
  <sheetFormatPr defaultRowHeight="12.5" x14ac:dyDescent="0.25"/>
  <cols>
    <col min="1" max="1" width="8.08984375" customWidth="1"/>
    <col min="2" max="2" width="38.6328125" customWidth="1"/>
    <col min="3" max="5" width="7" customWidth="1"/>
    <col min="6" max="6" width="4.7265625" customWidth="1"/>
    <col min="7" max="7" width="10.6328125" customWidth="1"/>
    <col min="8" max="8" width="5.7265625" customWidth="1"/>
    <col min="9" max="10" width="7" customWidth="1"/>
    <col min="11" max="11" width="4.7265625" customWidth="1"/>
    <col min="12" max="12" width="10.36328125" customWidth="1"/>
    <col min="13" max="13" width="5.36328125" customWidth="1"/>
    <col min="14" max="15" width="7" customWidth="1"/>
    <col min="16" max="16" width="12.90625" customWidth="1"/>
    <col min="17" max="20" width="7" customWidth="1"/>
  </cols>
  <sheetData>
    <row r="1" spans="1:27" ht="18" x14ac:dyDescent="0.4">
      <c r="A1" s="1"/>
      <c r="B1" s="1"/>
      <c r="C1" s="24"/>
      <c r="D1" s="19" t="s">
        <v>84</v>
      </c>
      <c r="E1" s="19"/>
      <c r="F1" s="19"/>
      <c r="G1" s="19"/>
      <c r="H1" s="19"/>
      <c r="I1" s="19"/>
      <c r="J1" s="19"/>
      <c r="K1" s="19"/>
      <c r="L1" s="19"/>
      <c r="M1" s="19"/>
      <c r="N1" s="114"/>
      <c r="O1" s="114"/>
      <c r="P1" s="114"/>
      <c r="Q1" s="114"/>
      <c r="R1" s="114"/>
      <c r="S1" s="24"/>
      <c r="T1" s="24"/>
      <c r="U1" s="24"/>
      <c r="V1" s="24"/>
      <c r="W1" s="24"/>
      <c r="X1" s="24"/>
      <c r="Y1" s="24"/>
      <c r="Z1" s="24"/>
      <c r="AA1" s="24"/>
    </row>
    <row r="2" spans="1:27" ht="20" x14ac:dyDescent="0.4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7" ht="15.5" x14ac:dyDescent="0.35">
      <c r="A3" s="21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7" ht="13" x14ac:dyDescent="0.3">
      <c r="A4" s="71" t="s">
        <v>58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7" ht="40.5" customHeight="1" x14ac:dyDescent="0.25">
      <c r="A5" s="72" t="s">
        <v>3</v>
      </c>
      <c r="B5" s="73" t="s">
        <v>4</v>
      </c>
      <c r="C5" s="74" t="s">
        <v>59</v>
      </c>
      <c r="D5" s="60" t="s">
        <v>60</v>
      </c>
      <c r="E5" s="30"/>
      <c r="F5" s="75" t="s">
        <v>44</v>
      </c>
      <c r="G5" s="29"/>
      <c r="H5" s="30"/>
      <c r="I5" s="76" t="s">
        <v>61</v>
      </c>
      <c r="J5" s="74" t="s">
        <v>62</v>
      </c>
      <c r="K5" s="72" t="s">
        <v>39</v>
      </c>
      <c r="L5" s="18"/>
      <c r="M5" s="77"/>
      <c r="N5" s="74" t="s">
        <v>63</v>
      </c>
      <c r="O5" s="72" t="s">
        <v>41</v>
      </c>
      <c r="P5" s="18"/>
      <c r="Q5" s="77"/>
      <c r="R5" s="74" t="s">
        <v>50</v>
      </c>
      <c r="S5" s="78" t="s">
        <v>51</v>
      </c>
      <c r="T5" s="73" t="s">
        <v>8</v>
      </c>
    </row>
    <row r="6" spans="1:27" ht="48" customHeight="1" x14ac:dyDescent="0.25">
      <c r="A6" s="38"/>
      <c r="B6" s="39"/>
      <c r="C6" s="42"/>
      <c r="D6" s="62" t="s">
        <v>8</v>
      </c>
      <c r="E6" s="45" t="s">
        <v>54</v>
      </c>
      <c r="F6" s="40" t="s">
        <v>52</v>
      </c>
      <c r="G6" s="40" t="s">
        <v>53</v>
      </c>
      <c r="H6" s="40" t="s">
        <v>8</v>
      </c>
      <c r="I6" s="43"/>
      <c r="J6" s="42"/>
      <c r="K6" s="40" t="s">
        <v>52</v>
      </c>
      <c r="L6" s="40" t="s">
        <v>53</v>
      </c>
      <c r="M6" s="40" t="s">
        <v>8</v>
      </c>
      <c r="N6" s="42"/>
      <c r="O6" s="40" t="s">
        <v>52</v>
      </c>
      <c r="P6" s="40" t="s">
        <v>53</v>
      </c>
      <c r="Q6" s="40" t="s">
        <v>8</v>
      </c>
      <c r="R6" s="42"/>
      <c r="S6" s="46"/>
      <c r="T6" s="39"/>
    </row>
    <row r="7" spans="1:27" ht="13" x14ac:dyDescent="0.25">
      <c r="A7" s="47" t="s">
        <v>9</v>
      </c>
      <c r="B7" s="65" t="s">
        <v>64</v>
      </c>
      <c r="C7" s="12">
        <v>6</v>
      </c>
      <c r="D7" s="51">
        <v>3</v>
      </c>
      <c r="E7" s="12">
        <f t="shared" ref="E7:E12" si="0">D7*0.5</f>
        <v>1.5</v>
      </c>
      <c r="F7" s="12">
        <v>3</v>
      </c>
      <c r="G7" s="50">
        <v>4.3055555555555555E-2</v>
      </c>
      <c r="H7" s="12">
        <v>5</v>
      </c>
      <c r="I7" s="12">
        <v>5</v>
      </c>
      <c r="J7" s="51">
        <v>5</v>
      </c>
      <c r="K7" s="12">
        <v>0</v>
      </c>
      <c r="L7" s="50">
        <v>8.3333333333333329E-2</v>
      </c>
      <c r="M7" s="12">
        <v>6</v>
      </c>
      <c r="N7" s="51">
        <v>2</v>
      </c>
      <c r="O7" s="12">
        <v>3</v>
      </c>
      <c r="P7" s="50">
        <v>1.1805555555555555E-2</v>
      </c>
      <c r="Q7" s="12">
        <v>4</v>
      </c>
      <c r="R7" s="79">
        <v>2</v>
      </c>
      <c r="S7" s="12">
        <f t="shared" ref="S7:S12" si="1">SUM(C7+E7+H7+I7+J7+M7+N7+Q7+R7)</f>
        <v>36.5</v>
      </c>
      <c r="T7" s="52" t="s">
        <v>14</v>
      </c>
      <c r="U7" s="8"/>
    </row>
    <row r="8" spans="1:27" ht="13" x14ac:dyDescent="0.25">
      <c r="A8" s="53" t="s">
        <v>12</v>
      </c>
      <c r="B8" s="65" t="s">
        <v>31</v>
      </c>
      <c r="C8" s="12">
        <v>4</v>
      </c>
      <c r="D8" s="56">
        <v>5</v>
      </c>
      <c r="E8" s="12">
        <f t="shared" si="0"/>
        <v>2.5</v>
      </c>
      <c r="F8" s="12">
        <v>3</v>
      </c>
      <c r="G8" s="50">
        <v>1.8749999999999999E-2</v>
      </c>
      <c r="H8" s="12">
        <v>4</v>
      </c>
      <c r="I8" s="4">
        <v>6</v>
      </c>
      <c r="J8" s="56">
        <v>6</v>
      </c>
      <c r="K8" s="12">
        <v>1</v>
      </c>
      <c r="L8" s="50">
        <v>1.3888888888888888E-2</v>
      </c>
      <c r="M8" s="12">
        <v>4</v>
      </c>
      <c r="N8" s="56">
        <v>3</v>
      </c>
      <c r="O8" s="12">
        <v>3</v>
      </c>
      <c r="P8" s="50">
        <v>1.3888888888888888E-2</v>
      </c>
      <c r="Q8" s="12">
        <v>5</v>
      </c>
      <c r="R8" s="6">
        <v>3</v>
      </c>
      <c r="S8" s="12">
        <f t="shared" si="1"/>
        <v>37.5</v>
      </c>
      <c r="T8" s="7" t="s">
        <v>32</v>
      </c>
      <c r="U8" s="8"/>
    </row>
    <row r="9" spans="1:27" ht="13" x14ac:dyDescent="0.25">
      <c r="A9" s="53" t="s">
        <v>11</v>
      </c>
      <c r="B9" s="65" t="s">
        <v>27</v>
      </c>
      <c r="C9" s="12">
        <v>2</v>
      </c>
      <c r="D9" s="56">
        <v>2</v>
      </c>
      <c r="E9" s="12">
        <f t="shared" si="0"/>
        <v>1</v>
      </c>
      <c r="F9" s="12">
        <v>3</v>
      </c>
      <c r="G9" s="50">
        <v>1.4583333333333334E-2</v>
      </c>
      <c r="H9" s="12">
        <v>2</v>
      </c>
      <c r="I9" s="4">
        <v>1</v>
      </c>
      <c r="J9" s="56">
        <v>3</v>
      </c>
      <c r="K9" s="12">
        <v>1</v>
      </c>
      <c r="L9" s="50">
        <v>7.6388888888888886E-3</v>
      </c>
      <c r="M9" s="12">
        <v>1</v>
      </c>
      <c r="N9" s="56">
        <v>4</v>
      </c>
      <c r="O9" s="12">
        <v>3</v>
      </c>
      <c r="P9" s="50">
        <v>1.9444444444444445E-2</v>
      </c>
      <c r="Q9" s="12">
        <v>6</v>
      </c>
      <c r="R9" s="6">
        <v>5</v>
      </c>
      <c r="S9" s="12">
        <f t="shared" si="1"/>
        <v>25</v>
      </c>
      <c r="T9" s="7" t="s">
        <v>12</v>
      </c>
      <c r="U9" s="8"/>
    </row>
    <row r="10" spans="1:27" ht="13" x14ac:dyDescent="0.25">
      <c r="A10" s="53" t="s">
        <v>14</v>
      </c>
      <c r="B10" s="65" t="s">
        <v>22</v>
      </c>
      <c r="C10" s="12">
        <v>3</v>
      </c>
      <c r="D10" s="56">
        <v>1</v>
      </c>
      <c r="E10" s="12">
        <f t="shared" si="0"/>
        <v>0.5</v>
      </c>
      <c r="F10" s="12">
        <v>3</v>
      </c>
      <c r="G10" s="50">
        <v>1.6666666666666666E-2</v>
      </c>
      <c r="H10" s="12">
        <v>3</v>
      </c>
      <c r="I10" s="4">
        <v>4</v>
      </c>
      <c r="J10" s="56">
        <v>2</v>
      </c>
      <c r="K10" s="12">
        <v>1</v>
      </c>
      <c r="L10" s="50">
        <v>1.1111111111111112E-2</v>
      </c>
      <c r="M10" s="12">
        <v>2</v>
      </c>
      <c r="N10" s="56">
        <v>4</v>
      </c>
      <c r="O10" s="12">
        <v>3</v>
      </c>
      <c r="P10" s="50">
        <v>1.0416666666666666E-2</v>
      </c>
      <c r="Q10" s="12">
        <v>3</v>
      </c>
      <c r="R10" s="6">
        <v>4</v>
      </c>
      <c r="S10" s="12">
        <f t="shared" si="1"/>
        <v>25.5</v>
      </c>
      <c r="T10" s="7" t="s">
        <v>11</v>
      </c>
      <c r="U10" s="8"/>
    </row>
    <row r="11" spans="1:27" ht="13" x14ac:dyDescent="0.25">
      <c r="A11" s="53" t="s">
        <v>32</v>
      </c>
      <c r="B11" s="65" t="s">
        <v>23</v>
      </c>
      <c r="C11" s="12">
        <v>1</v>
      </c>
      <c r="D11" s="56">
        <v>6</v>
      </c>
      <c r="E11" s="12">
        <f t="shared" si="0"/>
        <v>3</v>
      </c>
      <c r="F11" s="12">
        <v>3</v>
      </c>
      <c r="G11" s="50">
        <v>1.2500000000000001E-2</v>
      </c>
      <c r="H11" s="12">
        <v>1</v>
      </c>
      <c r="I11" s="4">
        <v>3</v>
      </c>
      <c r="J11" s="56">
        <v>1</v>
      </c>
      <c r="K11" s="12">
        <v>1</v>
      </c>
      <c r="L11" s="50">
        <v>1.1805555555555555E-2</v>
      </c>
      <c r="M11" s="12">
        <v>3</v>
      </c>
      <c r="N11" s="56">
        <v>1</v>
      </c>
      <c r="O11" s="12">
        <v>3</v>
      </c>
      <c r="P11" s="50">
        <v>7.6388888888888886E-3</v>
      </c>
      <c r="Q11" s="12">
        <v>1</v>
      </c>
      <c r="R11" s="6">
        <v>1</v>
      </c>
      <c r="S11" s="12">
        <f t="shared" si="1"/>
        <v>15</v>
      </c>
      <c r="T11" s="7" t="s">
        <v>9</v>
      </c>
      <c r="U11" s="8"/>
    </row>
    <row r="12" spans="1:27" ht="13" x14ac:dyDescent="0.25">
      <c r="A12" s="47" t="s">
        <v>30</v>
      </c>
      <c r="B12" s="69" t="s">
        <v>25</v>
      </c>
      <c r="C12" s="12">
        <v>5</v>
      </c>
      <c r="D12" s="80">
        <v>4</v>
      </c>
      <c r="E12" s="12">
        <f t="shared" si="0"/>
        <v>2</v>
      </c>
      <c r="F12" s="80">
        <v>2</v>
      </c>
      <c r="G12" s="81">
        <v>1.5277777777777777E-2</v>
      </c>
      <c r="H12" s="80">
        <v>6</v>
      </c>
      <c r="I12" s="80">
        <v>2</v>
      </c>
      <c r="J12" s="80">
        <v>4</v>
      </c>
      <c r="K12" s="80">
        <v>1</v>
      </c>
      <c r="L12" s="81">
        <v>2.2916666666666665E-2</v>
      </c>
      <c r="M12" s="80">
        <v>5</v>
      </c>
      <c r="N12" s="80">
        <v>6</v>
      </c>
      <c r="O12" s="80">
        <v>3</v>
      </c>
      <c r="P12" s="81">
        <v>9.0277777777777769E-3</v>
      </c>
      <c r="Q12" s="80">
        <v>2</v>
      </c>
      <c r="R12" s="80">
        <v>6</v>
      </c>
      <c r="S12" s="12">
        <f t="shared" si="1"/>
        <v>38</v>
      </c>
      <c r="T12" s="82" t="s">
        <v>30</v>
      </c>
      <c r="U12" s="8"/>
    </row>
    <row r="13" spans="1:27" x14ac:dyDescent="0.25"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pans="1:27" x14ac:dyDescent="0.25">
      <c r="A14" s="22">
        <v>45794</v>
      </c>
      <c r="B14" s="18"/>
      <c r="C14" s="84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1"/>
    </row>
    <row r="15" spans="1:27" x14ac:dyDescent="0.25">
      <c r="A15" s="1"/>
      <c r="B15" s="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1"/>
    </row>
    <row r="16" spans="1:27" x14ac:dyDescent="0.25">
      <c r="A16" s="23" t="s">
        <v>17</v>
      </c>
      <c r="B16" s="18"/>
      <c r="C16" s="84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66" t="s">
        <v>18</v>
      </c>
      <c r="S16" s="18"/>
      <c r="T16" s="1"/>
      <c r="U16" s="1"/>
    </row>
    <row r="17" spans="1:21" x14ac:dyDescent="0.25">
      <c r="A17" s="1"/>
      <c r="B17" s="1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1"/>
      <c r="S17" s="1"/>
      <c r="T17" s="1"/>
      <c r="U17" s="1"/>
    </row>
    <row r="18" spans="1:21" x14ac:dyDescent="0.25">
      <c r="A18" s="23" t="s">
        <v>19</v>
      </c>
      <c r="B18" s="18"/>
      <c r="C18" s="84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66" t="s">
        <v>20</v>
      </c>
      <c r="S18" s="18"/>
      <c r="T18" s="1"/>
      <c r="U18" s="1"/>
    </row>
    <row r="19" spans="1:21" x14ac:dyDescent="0.25"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</row>
    <row r="20" spans="1:21" x14ac:dyDescent="0.25"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</row>
    <row r="21" spans="1:21" x14ac:dyDescent="0.25"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2" spans="1:21" x14ac:dyDescent="0.25"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</row>
    <row r="23" spans="1:21" x14ac:dyDescent="0.25"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</row>
    <row r="24" spans="1:21" x14ac:dyDescent="0.25"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</row>
    <row r="25" spans="1:21" x14ac:dyDescent="0.25"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</row>
    <row r="26" spans="1:21" x14ac:dyDescent="0.25"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</row>
    <row r="27" spans="1:21" x14ac:dyDescent="0.25"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</row>
    <row r="28" spans="1:21" x14ac:dyDescent="0.25"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</row>
    <row r="29" spans="1:21" x14ac:dyDescent="0.25"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</row>
    <row r="30" spans="1:21" x14ac:dyDescent="0.25"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1" x14ac:dyDescent="0.25"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</row>
    <row r="32" spans="1:21" x14ac:dyDescent="0.25"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</row>
    <row r="33" spans="3:20" x14ac:dyDescent="0.25"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</row>
    <row r="34" spans="3:20" x14ac:dyDescent="0.25"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</row>
    <row r="35" spans="3:20" x14ac:dyDescent="0.25"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</row>
    <row r="36" spans="3:20" x14ac:dyDescent="0.25"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</row>
    <row r="37" spans="3:20" x14ac:dyDescent="0.25"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</row>
    <row r="38" spans="3:20" x14ac:dyDescent="0.25"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</row>
    <row r="39" spans="3:20" x14ac:dyDescent="0.25"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</row>
    <row r="40" spans="3:20" x14ac:dyDescent="0.25"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</row>
    <row r="41" spans="3:20" x14ac:dyDescent="0.25"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</row>
    <row r="42" spans="3:20" x14ac:dyDescent="0.25"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</row>
    <row r="43" spans="3:20" x14ac:dyDescent="0.25"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</row>
    <row r="44" spans="3:20" x14ac:dyDescent="0.25"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</row>
    <row r="45" spans="3:20" x14ac:dyDescent="0.25"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</row>
    <row r="46" spans="3:20" x14ac:dyDescent="0.25"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</row>
    <row r="47" spans="3:20" x14ac:dyDescent="0.25"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</row>
    <row r="48" spans="3:20" x14ac:dyDescent="0.25"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</row>
    <row r="49" spans="3:20" x14ac:dyDescent="0.25"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</row>
    <row r="50" spans="3:20" x14ac:dyDescent="0.25"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</row>
    <row r="51" spans="3:20" x14ac:dyDescent="0.25"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</row>
    <row r="52" spans="3:20" x14ac:dyDescent="0.25"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</row>
    <row r="53" spans="3:20" x14ac:dyDescent="0.25"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</row>
    <row r="54" spans="3:20" x14ac:dyDescent="0.25"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</row>
    <row r="55" spans="3:20" x14ac:dyDescent="0.25"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</row>
    <row r="56" spans="3:20" x14ac:dyDescent="0.25"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</row>
    <row r="57" spans="3:20" x14ac:dyDescent="0.25"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</row>
    <row r="58" spans="3:20" x14ac:dyDescent="0.25"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</row>
    <row r="59" spans="3:20" x14ac:dyDescent="0.25"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</row>
    <row r="60" spans="3:20" x14ac:dyDescent="0.25"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</row>
    <row r="61" spans="3:20" x14ac:dyDescent="0.25"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</row>
    <row r="62" spans="3:20" x14ac:dyDescent="0.25"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</row>
    <row r="63" spans="3:20" x14ac:dyDescent="0.25"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</row>
    <row r="64" spans="3:20" x14ac:dyDescent="0.25"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</row>
    <row r="65" spans="3:20" x14ac:dyDescent="0.25"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</row>
    <row r="66" spans="3:20" x14ac:dyDescent="0.25"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</row>
    <row r="67" spans="3:20" x14ac:dyDescent="0.25"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</row>
    <row r="68" spans="3:20" x14ac:dyDescent="0.25"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</row>
    <row r="69" spans="3:20" x14ac:dyDescent="0.25"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</row>
    <row r="70" spans="3:20" x14ac:dyDescent="0.25"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</row>
    <row r="71" spans="3:20" x14ac:dyDescent="0.25"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</row>
    <row r="72" spans="3:20" x14ac:dyDescent="0.25"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</row>
    <row r="73" spans="3:20" x14ac:dyDescent="0.25"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</row>
    <row r="74" spans="3:20" x14ac:dyDescent="0.25"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</row>
    <row r="75" spans="3:20" x14ac:dyDescent="0.25"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</row>
    <row r="76" spans="3:20" x14ac:dyDescent="0.25"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</row>
    <row r="77" spans="3:20" x14ac:dyDescent="0.25"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</row>
    <row r="78" spans="3:20" x14ac:dyDescent="0.25"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</row>
    <row r="79" spans="3:20" x14ac:dyDescent="0.25"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</row>
    <row r="80" spans="3:20" x14ac:dyDescent="0.25"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</row>
    <row r="81" spans="3:20" x14ac:dyDescent="0.25"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</row>
    <row r="82" spans="3:20" x14ac:dyDescent="0.25"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</row>
    <row r="83" spans="3:20" x14ac:dyDescent="0.25"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</row>
    <row r="84" spans="3:20" x14ac:dyDescent="0.25"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</row>
    <row r="85" spans="3:20" x14ac:dyDescent="0.25"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</row>
    <row r="86" spans="3:20" x14ac:dyDescent="0.25"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</row>
    <row r="87" spans="3:20" x14ac:dyDescent="0.25"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</row>
    <row r="88" spans="3:20" x14ac:dyDescent="0.25"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</row>
    <row r="89" spans="3:20" x14ac:dyDescent="0.25"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</row>
    <row r="90" spans="3:20" x14ac:dyDescent="0.25"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</row>
    <row r="91" spans="3:20" x14ac:dyDescent="0.25"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</row>
    <row r="92" spans="3:20" x14ac:dyDescent="0.25"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</row>
    <row r="93" spans="3:20" x14ac:dyDescent="0.25"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</row>
    <row r="94" spans="3:20" x14ac:dyDescent="0.25"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</row>
    <row r="95" spans="3:20" x14ac:dyDescent="0.25"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</row>
    <row r="96" spans="3:20" x14ac:dyDescent="0.25"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</row>
    <row r="97" spans="3:20" x14ac:dyDescent="0.25"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</row>
    <row r="98" spans="3:20" x14ac:dyDescent="0.25"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</row>
    <row r="99" spans="3:20" x14ac:dyDescent="0.25"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</row>
    <row r="100" spans="3:20" x14ac:dyDescent="0.25"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</row>
    <row r="101" spans="3:20" x14ac:dyDescent="0.25"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</row>
    <row r="102" spans="3:20" x14ac:dyDescent="0.25"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</row>
    <row r="103" spans="3:20" x14ac:dyDescent="0.25"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</row>
    <row r="104" spans="3:20" x14ac:dyDescent="0.25"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</row>
    <row r="105" spans="3:20" x14ac:dyDescent="0.25"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</row>
    <row r="106" spans="3:20" x14ac:dyDescent="0.25"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</row>
    <row r="107" spans="3:20" x14ac:dyDescent="0.25"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</row>
    <row r="108" spans="3:20" x14ac:dyDescent="0.25"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</row>
    <row r="109" spans="3:20" x14ac:dyDescent="0.25"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</row>
    <row r="110" spans="3:20" x14ac:dyDescent="0.25"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</row>
    <row r="111" spans="3:20" x14ac:dyDescent="0.25"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</row>
    <row r="112" spans="3:20" x14ac:dyDescent="0.25"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</row>
    <row r="113" spans="3:20" x14ac:dyDescent="0.25"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</row>
    <row r="114" spans="3:20" x14ac:dyDescent="0.25"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</row>
    <row r="115" spans="3:20" x14ac:dyDescent="0.25"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</row>
    <row r="116" spans="3:20" x14ac:dyDescent="0.25"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</row>
    <row r="117" spans="3:20" x14ac:dyDescent="0.25"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</row>
    <row r="118" spans="3:20" x14ac:dyDescent="0.25"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</row>
    <row r="119" spans="3:20" x14ac:dyDescent="0.25"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</row>
    <row r="120" spans="3:20" x14ac:dyDescent="0.25"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</row>
    <row r="121" spans="3:20" x14ac:dyDescent="0.25"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</row>
    <row r="122" spans="3:20" x14ac:dyDescent="0.25"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</row>
    <row r="123" spans="3:20" x14ac:dyDescent="0.25"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</row>
    <row r="124" spans="3:20" x14ac:dyDescent="0.25"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</row>
    <row r="125" spans="3:20" x14ac:dyDescent="0.25"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</row>
    <row r="126" spans="3:20" x14ac:dyDescent="0.25"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</row>
    <row r="127" spans="3:20" x14ac:dyDescent="0.25"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</row>
    <row r="128" spans="3:20" x14ac:dyDescent="0.25"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</row>
    <row r="129" spans="3:20" x14ac:dyDescent="0.25"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</row>
    <row r="130" spans="3:20" x14ac:dyDescent="0.25"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</row>
    <row r="131" spans="3:20" x14ac:dyDescent="0.25"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</row>
    <row r="132" spans="3:20" x14ac:dyDescent="0.25"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</row>
    <row r="133" spans="3:20" x14ac:dyDescent="0.25"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</row>
    <row r="134" spans="3:20" x14ac:dyDescent="0.25"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</row>
    <row r="135" spans="3:20" x14ac:dyDescent="0.25"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</row>
    <row r="136" spans="3:20" x14ac:dyDescent="0.25"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</row>
    <row r="137" spans="3:20" x14ac:dyDescent="0.25"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</row>
    <row r="138" spans="3:20" x14ac:dyDescent="0.25"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</row>
    <row r="139" spans="3:20" x14ac:dyDescent="0.25"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</row>
    <row r="140" spans="3:20" x14ac:dyDescent="0.25"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</row>
    <row r="141" spans="3:20" x14ac:dyDescent="0.25"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</row>
    <row r="142" spans="3:20" x14ac:dyDescent="0.25"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</row>
    <row r="143" spans="3:20" x14ac:dyDescent="0.25"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</row>
    <row r="144" spans="3:20" x14ac:dyDescent="0.25"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</row>
    <row r="145" spans="3:20" x14ac:dyDescent="0.25"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</row>
    <row r="146" spans="3:20" x14ac:dyDescent="0.25"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</row>
    <row r="147" spans="3:20" x14ac:dyDescent="0.25"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</row>
    <row r="148" spans="3:20" x14ac:dyDescent="0.25"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</row>
    <row r="149" spans="3:20" x14ac:dyDescent="0.25"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</row>
    <row r="150" spans="3:20" x14ac:dyDescent="0.25"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</row>
    <row r="151" spans="3:20" x14ac:dyDescent="0.25"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</row>
    <row r="152" spans="3:20" x14ac:dyDescent="0.25"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</row>
    <row r="153" spans="3:20" x14ac:dyDescent="0.25"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</row>
    <row r="154" spans="3:20" x14ac:dyDescent="0.25"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</row>
    <row r="155" spans="3:20" x14ac:dyDescent="0.25"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</row>
    <row r="156" spans="3:20" x14ac:dyDescent="0.25"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</row>
    <row r="157" spans="3:20" x14ac:dyDescent="0.25"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</row>
    <row r="158" spans="3:20" x14ac:dyDescent="0.25"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</row>
    <row r="159" spans="3:20" x14ac:dyDescent="0.25"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</row>
    <row r="160" spans="3:20" x14ac:dyDescent="0.25"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</row>
    <row r="161" spans="3:20" x14ac:dyDescent="0.25"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</row>
    <row r="162" spans="3:20" x14ac:dyDescent="0.25"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</row>
    <row r="163" spans="3:20" x14ac:dyDescent="0.25"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</row>
    <row r="164" spans="3:20" x14ac:dyDescent="0.25"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</row>
    <row r="165" spans="3:20" x14ac:dyDescent="0.25"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</row>
    <row r="166" spans="3:20" x14ac:dyDescent="0.25"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</row>
    <row r="167" spans="3:20" x14ac:dyDescent="0.25"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</row>
    <row r="168" spans="3:20" x14ac:dyDescent="0.25"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</row>
    <row r="169" spans="3:20" x14ac:dyDescent="0.25"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</row>
    <row r="170" spans="3:20" x14ac:dyDescent="0.25"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</row>
    <row r="171" spans="3:20" x14ac:dyDescent="0.25"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</row>
    <row r="172" spans="3:20" x14ac:dyDescent="0.25"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</row>
    <row r="173" spans="3:20" x14ac:dyDescent="0.25"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</row>
    <row r="174" spans="3:20" x14ac:dyDescent="0.25"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</row>
    <row r="175" spans="3:20" x14ac:dyDescent="0.25"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</row>
    <row r="176" spans="3:20" x14ac:dyDescent="0.25"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</row>
    <row r="177" spans="3:20" x14ac:dyDescent="0.25"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</row>
    <row r="178" spans="3:20" x14ac:dyDescent="0.25"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</row>
    <row r="179" spans="3:20" x14ac:dyDescent="0.25"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</row>
    <row r="180" spans="3:20" x14ac:dyDescent="0.25"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</row>
    <row r="181" spans="3:20" x14ac:dyDescent="0.25"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</row>
    <row r="182" spans="3:20" x14ac:dyDescent="0.25"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</row>
    <row r="183" spans="3:20" x14ac:dyDescent="0.25"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</row>
    <row r="184" spans="3:20" x14ac:dyDescent="0.25"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</row>
    <row r="185" spans="3:20" x14ac:dyDescent="0.25"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</row>
    <row r="186" spans="3:20" x14ac:dyDescent="0.25"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</row>
    <row r="187" spans="3:20" x14ac:dyDescent="0.25"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</row>
    <row r="188" spans="3:20" x14ac:dyDescent="0.25"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</row>
    <row r="189" spans="3:20" x14ac:dyDescent="0.25"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</row>
    <row r="190" spans="3:20" x14ac:dyDescent="0.25"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</row>
    <row r="191" spans="3:20" x14ac:dyDescent="0.25"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</row>
    <row r="192" spans="3:20" x14ac:dyDescent="0.25"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</row>
    <row r="193" spans="3:20" x14ac:dyDescent="0.25"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</row>
    <row r="194" spans="3:20" x14ac:dyDescent="0.25"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</row>
    <row r="195" spans="3:20" x14ac:dyDescent="0.25"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</row>
    <row r="196" spans="3:20" x14ac:dyDescent="0.25"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</row>
    <row r="197" spans="3:20" x14ac:dyDescent="0.25"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</row>
    <row r="198" spans="3:20" x14ac:dyDescent="0.25"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</row>
    <row r="199" spans="3:20" x14ac:dyDescent="0.25"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</row>
    <row r="200" spans="3:20" x14ac:dyDescent="0.25"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</row>
    <row r="201" spans="3:20" x14ac:dyDescent="0.25"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</row>
    <row r="202" spans="3:20" x14ac:dyDescent="0.25"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</row>
    <row r="203" spans="3:20" x14ac:dyDescent="0.25"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</row>
    <row r="204" spans="3:20" x14ac:dyDescent="0.25"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</row>
    <row r="205" spans="3:20" x14ac:dyDescent="0.25"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</row>
    <row r="206" spans="3:20" x14ac:dyDescent="0.25"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</row>
    <row r="207" spans="3:20" x14ac:dyDescent="0.25"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</row>
    <row r="208" spans="3:20" x14ac:dyDescent="0.25"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</row>
    <row r="209" spans="3:20" x14ac:dyDescent="0.25"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</row>
    <row r="210" spans="3:20" x14ac:dyDescent="0.25"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</row>
    <row r="211" spans="3:20" x14ac:dyDescent="0.25"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</row>
    <row r="212" spans="3:20" x14ac:dyDescent="0.25"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</row>
    <row r="213" spans="3:20" x14ac:dyDescent="0.25"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</row>
    <row r="214" spans="3:20" x14ac:dyDescent="0.25"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</row>
    <row r="215" spans="3:20" x14ac:dyDescent="0.25"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</row>
    <row r="216" spans="3:20" x14ac:dyDescent="0.25"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</row>
    <row r="217" spans="3:20" x14ac:dyDescent="0.25"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</row>
    <row r="218" spans="3:20" x14ac:dyDescent="0.25"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</row>
    <row r="219" spans="3:20" x14ac:dyDescent="0.25"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</row>
    <row r="220" spans="3:20" x14ac:dyDescent="0.25"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</row>
    <row r="221" spans="3:20" x14ac:dyDescent="0.25"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</row>
    <row r="222" spans="3:20" x14ac:dyDescent="0.25"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</row>
    <row r="223" spans="3:20" x14ac:dyDescent="0.25"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</row>
    <row r="224" spans="3:20" x14ac:dyDescent="0.25"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</row>
    <row r="225" spans="3:20" x14ac:dyDescent="0.25"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</row>
    <row r="226" spans="3:20" x14ac:dyDescent="0.25"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</row>
    <row r="227" spans="3:20" x14ac:dyDescent="0.25"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</row>
    <row r="228" spans="3:20" x14ac:dyDescent="0.25"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</row>
    <row r="229" spans="3:20" x14ac:dyDescent="0.25"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</row>
    <row r="230" spans="3:20" x14ac:dyDescent="0.25"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</row>
    <row r="231" spans="3:20" x14ac:dyDescent="0.25"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</row>
    <row r="232" spans="3:20" x14ac:dyDescent="0.25"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</row>
    <row r="233" spans="3:20" x14ac:dyDescent="0.25"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</row>
    <row r="234" spans="3:20" x14ac:dyDescent="0.25"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</row>
    <row r="235" spans="3:20" x14ac:dyDescent="0.25"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</row>
    <row r="236" spans="3:20" x14ac:dyDescent="0.25"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</row>
    <row r="237" spans="3:20" x14ac:dyDescent="0.25"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</row>
    <row r="238" spans="3:20" x14ac:dyDescent="0.25"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</row>
    <row r="239" spans="3:20" x14ac:dyDescent="0.25"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</row>
    <row r="240" spans="3:20" x14ac:dyDescent="0.25"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</row>
    <row r="241" spans="3:20" x14ac:dyDescent="0.25"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</row>
    <row r="242" spans="3:20" x14ac:dyDescent="0.25"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</row>
    <row r="243" spans="3:20" x14ac:dyDescent="0.25"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</row>
    <row r="244" spans="3:20" x14ac:dyDescent="0.25"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</row>
    <row r="245" spans="3:20" x14ac:dyDescent="0.25"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</row>
    <row r="246" spans="3:20" x14ac:dyDescent="0.25"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</row>
    <row r="247" spans="3:20" x14ac:dyDescent="0.25"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</row>
    <row r="248" spans="3:20" x14ac:dyDescent="0.25"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</row>
    <row r="249" spans="3:20" x14ac:dyDescent="0.25"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</row>
    <row r="250" spans="3:20" x14ac:dyDescent="0.25"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</row>
    <row r="251" spans="3:20" x14ac:dyDescent="0.25"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</row>
    <row r="252" spans="3:20" x14ac:dyDescent="0.25"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</row>
    <row r="253" spans="3:20" x14ac:dyDescent="0.25"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</row>
    <row r="254" spans="3:20" x14ac:dyDescent="0.25"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</row>
    <row r="255" spans="3:20" x14ac:dyDescent="0.25"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</row>
    <row r="256" spans="3:20" x14ac:dyDescent="0.25"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</row>
    <row r="257" spans="3:20" x14ac:dyDescent="0.25"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</row>
    <row r="258" spans="3:20" x14ac:dyDescent="0.25"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</row>
    <row r="259" spans="3:20" x14ac:dyDescent="0.25"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</row>
    <row r="260" spans="3:20" x14ac:dyDescent="0.25"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</row>
    <row r="261" spans="3:20" x14ac:dyDescent="0.25"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</row>
    <row r="262" spans="3:20" x14ac:dyDescent="0.25"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</row>
    <row r="263" spans="3:20" x14ac:dyDescent="0.25"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</row>
    <row r="264" spans="3:20" x14ac:dyDescent="0.25"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</row>
    <row r="265" spans="3:20" x14ac:dyDescent="0.25"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</row>
    <row r="266" spans="3:20" x14ac:dyDescent="0.25"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</row>
    <row r="267" spans="3:20" x14ac:dyDescent="0.25"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</row>
    <row r="268" spans="3:20" x14ac:dyDescent="0.25"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</row>
    <row r="269" spans="3:20" x14ac:dyDescent="0.25"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</row>
    <row r="270" spans="3:20" x14ac:dyDescent="0.25"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</row>
    <row r="271" spans="3:20" x14ac:dyDescent="0.25"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</row>
    <row r="272" spans="3:20" x14ac:dyDescent="0.25"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</row>
    <row r="273" spans="3:20" x14ac:dyDescent="0.25"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</row>
    <row r="274" spans="3:20" x14ac:dyDescent="0.25"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</row>
    <row r="275" spans="3:20" x14ac:dyDescent="0.25"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</row>
    <row r="276" spans="3:20" x14ac:dyDescent="0.25"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</row>
    <row r="277" spans="3:20" x14ac:dyDescent="0.25"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</row>
    <row r="278" spans="3:20" x14ac:dyDescent="0.25"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</row>
    <row r="279" spans="3:20" x14ac:dyDescent="0.25"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</row>
    <row r="280" spans="3:20" x14ac:dyDescent="0.25"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</row>
    <row r="281" spans="3:20" x14ac:dyDescent="0.25"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</row>
    <row r="282" spans="3:20" x14ac:dyDescent="0.25"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</row>
    <row r="283" spans="3:20" x14ac:dyDescent="0.25"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</row>
    <row r="284" spans="3:20" x14ac:dyDescent="0.25"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</row>
    <row r="285" spans="3:20" x14ac:dyDescent="0.25"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</row>
    <row r="286" spans="3:20" x14ac:dyDescent="0.25"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</row>
    <row r="287" spans="3:20" x14ac:dyDescent="0.25"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</row>
    <row r="288" spans="3:20" x14ac:dyDescent="0.25"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</row>
    <row r="289" spans="3:20" x14ac:dyDescent="0.25"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</row>
    <row r="290" spans="3:20" x14ac:dyDescent="0.25"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</row>
    <row r="291" spans="3:20" x14ac:dyDescent="0.25"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</row>
    <row r="292" spans="3:20" x14ac:dyDescent="0.25"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</row>
    <row r="293" spans="3:20" x14ac:dyDescent="0.25"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</row>
    <row r="294" spans="3:20" x14ac:dyDescent="0.25"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</row>
    <row r="295" spans="3:20" x14ac:dyDescent="0.25"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</row>
    <row r="296" spans="3:20" x14ac:dyDescent="0.25"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</row>
    <row r="297" spans="3:20" x14ac:dyDescent="0.25"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</row>
    <row r="298" spans="3:20" x14ac:dyDescent="0.25"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</row>
    <row r="299" spans="3:20" x14ac:dyDescent="0.25"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</row>
    <row r="300" spans="3:20" x14ac:dyDescent="0.25"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</row>
    <row r="301" spans="3:20" x14ac:dyDescent="0.25"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</row>
    <row r="302" spans="3:20" x14ac:dyDescent="0.25"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</row>
    <row r="303" spans="3:20" x14ac:dyDescent="0.25"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</row>
    <row r="304" spans="3:20" x14ac:dyDescent="0.25"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</row>
    <row r="305" spans="3:20" x14ac:dyDescent="0.25"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</row>
    <row r="306" spans="3:20" x14ac:dyDescent="0.25"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</row>
    <row r="307" spans="3:20" x14ac:dyDescent="0.25"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</row>
    <row r="308" spans="3:20" x14ac:dyDescent="0.25"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</row>
    <row r="309" spans="3:20" x14ac:dyDescent="0.25"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</row>
    <row r="310" spans="3:20" x14ac:dyDescent="0.25"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</row>
    <row r="311" spans="3:20" x14ac:dyDescent="0.25"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</row>
    <row r="312" spans="3:20" x14ac:dyDescent="0.25"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</row>
    <row r="313" spans="3:20" x14ac:dyDescent="0.25"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</row>
    <row r="314" spans="3:20" x14ac:dyDescent="0.25"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</row>
    <row r="315" spans="3:20" x14ac:dyDescent="0.25"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</row>
    <row r="316" spans="3:20" x14ac:dyDescent="0.25"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</row>
    <row r="317" spans="3:20" x14ac:dyDescent="0.25"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</row>
    <row r="318" spans="3:20" x14ac:dyDescent="0.25"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</row>
    <row r="319" spans="3:20" x14ac:dyDescent="0.25"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</row>
    <row r="320" spans="3:20" x14ac:dyDescent="0.25"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</row>
    <row r="321" spans="3:20" x14ac:dyDescent="0.25"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</row>
    <row r="322" spans="3:20" x14ac:dyDescent="0.25"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</row>
    <row r="323" spans="3:20" x14ac:dyDescent="0.25"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</row>
    <row r="324" spans="3:20" x14ac:dyDescent="0.25"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</row>
    <row r="325" spans="3:20" x14ac:dyDescent="0.25"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</row>
    <row r="326" spans="3:20" x14ac:dyDescent="0.25"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</row>
    <row r="327" spans="3:20" x14ac:dyDescent="0.25"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</row>
    <row r="328" spans="3:20" x14ac:dyDescent="0.25"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</row>
    <row r="329" spans="3:20" x14ac:dyDescent="0.25"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</row>
    <row r="330" spans="3:20" x14ac:dyDescent="0.25"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</row>
    <row r="331" spans="3:20" x14ac:dyDescent="0.25"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</row>
    <row r="332" spans="3:20" x14ac:dyDescent="0.25"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</row>
    <row r="333" spans="3:20" x14ac:dyDescent="0.25"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</row>
    <row r="334" spans="3:20" x14ac:dyDescent="0.25"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</row>
    <row r="335" spans="3:20" x14ac:dyDescent="0.25"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</row>
    <row r="336" spans="3:20" x14ac:dyDescent="0.25"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</row>
    <row r="337" spans="3:20" x14ac:dyDescent="0.25"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</row>
    <row r="338" spans="3:20" x14ac:dyDescent="0.25"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</row>
    <row r="339" spans="3:20" x14ac:dyDescent="0.25"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</row>
    <row r="340" spans="3:20" x14ac:dyDescent="0.25"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</row>
    <row r="341" spans="3:20" x14ac:dyDescent="0.25"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</row>
    <row r="342" spans="3:20" x14ac:dyDescent="0.25"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</row>
    <row r="343" spans="3:20" x14ac:dyDescent="0.25"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</row>
    <row r="344" spans="3:20" x14ac:dyDescent="0.25"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</row>
    <row r="345" spans="3:20" x14ac:dyDescent="0.25"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</row>
    <row r="346" spans="3:20" x14ac:dyDescent="0.25"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</row>
    <row r="347" spans="3:20" x14ac:dyDescent="0.25"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</row>
    <row r="348" spans="3:20" x14ac:dyDescent="0.25"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</row>
    <row r="349" spans="3:20" x14ac:dyDescent="0.25"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</row>
    <row r="350" spans="3:20" x14ac:dyDescent="0.25"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</row>
    <row r="351" spans="3:20" x14ac:dyDescent="0.25"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</row>
    <row r="352" spans="3:20" x14ac:dyDescent="0.25"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</row>
    <row r="353" spans="3:20" x14ac:dyDescent="0.25"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</row>
    <row r="354" spans="3:20" x14ac:dyDescent="0.25"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</row>
    <row r="355" spans="3:20" x14ac:dyDescent="0.25"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</row>
    <row r="356" spans="3:20" x14ac:dyDescent="0.25"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</row>
    <row r="357" spans="3:20" x14ac:dyDescent="0.25"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</row>
    <row r="358" spans="3:20" x14ac:dyDescent="0.25"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</row>
    <row r="359" spans="3:20" x14ac:dyDescent="0.25"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</row>
    <row r="360" spans="3:20" x14ac:dyDescent="0.25"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</row>
    <row r="361" spans="3:20" x14ac:dyDescent="0.25"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</row>
    <row r="362" spans="3:20" x14ac:dyDescent="0.25"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</row>
    <row r="363" spans="3:20" x14ac:dyDescent="0.25"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</row>
    <row r="364" spans="3:20" x14ac:dyDescent="0.25"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</row>
    <row r="365" spans="3:20" x14ac:dyDescent="0.25"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</row>
    <row r="366" spans="3:20" x14ac:dyDescent="0.25"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</row>
    <row r="367" spans="3:20" x14ac:dyDescent="0.25"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</row>
    <row r="368" spans="3:20" x14ac:dyDescent="0.25"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</row>
    <row r="369" spans="3:20" x14ac:dyDescent="0.25"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</row>
    <row r="370" spans="3:20" x14ac:dyDescent="0.25"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</row>
    <row r="371" spans="3:20" x14ac:dyDescent="0.25"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</row>
    <row r="372" spans="3:20" x14ac:dyDescent="0.25"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</row>
    <row r="373" spans="3:20" x14ac:dyDescent="0.25"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</row>
    <row r="374" spans="3:20" x14ac:dyDescent="0.25"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</row>
    <row r="375" spans="3:20" x14ac:dyDescent="0.25"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</row>
    <row r="376" spans="3:20" x14ac:dyDescent="0.25"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</row>
    <row r="377" spans="3:20" x14ac:dyDescent="0.25"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</row>
    <row r="378" spans="3:20" x14ac:dyDescent="0.25"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</row>
    <row r="379" spans="3:20" x14ac:dyDescent="0.25"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</row>
    <row r="380" spans="3:20" x14ac:dyDescent="0.25"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</row>
    <row r="381" spans="3:20" x14ac:dyDescent="0.25"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</row>
    <row r="382" spans="3:20" x14ac:dyDescent="0.25"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</row>
    <row r="383" spans="3:20" x14ac:dyDescent="0.25"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</row>
    <row r="384" spans="3:20" x14ac:dyDescent="0.25"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</row>
    <row r="385" spans="3:20" x14ac:dyDescent="0.25"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</row>
    <row r="386" spans="3:20" x14ac:dyDescent="0.25"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</row>
    <row r="387" spans="3:20" x14ac:dyDescent="0.25"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</row>
    <row r="388" spans="3:20" x14ac:dyDescent="0.25"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</row>
    <row r="389" spans="3:20" x14ac:dyDescent="0.25"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</row>
    <row r="390" spans="3:20" x14ac:dyDescent="0.25"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</row>
    <row r="391" spans="3:20" x14ac:dyDescent="0.25"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</row>
    <row r="392" spans="3:20" x14ac:dyDescent="0.25"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</row>
    <row r="393" spans="3:20" x14ac:dyDescent="0.25"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</row>
    <row r="394" spans="3:20" x14ac:dyDescent="0.25"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</row>
    <row r="395" spans="3:20" x14ac:dyDescent="0.25"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</row>
    <row r="396" spans="3:20" x14ac:dyDescent="0.25"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</row>
    <row r="397" spans="3:20" x14ac:dyDescent="0.25"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</row>
    <row r="398" spans="3:20" x14ac:dyDescent="0.25"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</row>
    <row r="399" spans="3:20" x14ac:dyDescent="0.25"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</row>
    <row r="400" spans="3:20" x14ac:dyDescent="0.25"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</row>
    <row r="401" spans="3:20" x14ac:dyDescent="0.25"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</row>
    <row r="402" spans="3:20" x14ac:dyDescent="0.25"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</row>
    <row r="403" spans="3:20" x14ac:dyDescent="0.25"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</row>
    <row r="404" spans="3:20" x14ac:dyDescent="0.25"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</row>
    <row r="405" spans="3:20" x14ac:dyDescent="0.25"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</row>
    <row r="406" spans="3:20" x14ac:dyDescent="0.25"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</row>
    <row r="407" spans="3:20" x14ac:dyDescent="0.25"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</row>
    <row r="408" spans="3:20" x14ac:dyDescent="0.25"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</row>
    <row r="409" spans="3:20" x14ac:dyDescent="0.25"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</row>
    <row r="410" spans="3:20" x14ac:dyDescent="0.25"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</row>
    <row r="411" spans="3:20" x14ac:dyDescent="0.25"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</row>
    <row r="412" spans="3:20" x14ac:dyDescent="0.25"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</row>
    <row r="413" spans="3:20" x14ac:dyDescent="0.25"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</row>
    <row r="414" spans="3:20" x14ac:dyDescent="0.25"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</row>
    <row r="415" spans="3:20" x14ac:dyDescent="0.25"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</row>
    <row r="416" spans="3:20" x14ac:dyDescent="0.25"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</row>
    <row r="417" spans="3:20" x14ac:dyDescent="0.25"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</row>
    <row r="418" spans="3:20" x14ac:dyDescent="0.25"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</row>
    <row r="419" spans="3:20" x14ac:dyDescent="0.25"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</row>
    <row r="420" spans="3:20" x14ac:dyDescent="0.25"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</row>
    <row r="421" spans="3:20" x14ac:dyDescent="0.25"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</row>
    <row r="422" spans="3:20" x14ac:dyDescent="0.25"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</row>
    <row r="423" spans="3:20" x14ac:dyDescent="0.25"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</row>
    <row r="424" spans="3:20" x14ac:dyDescent="0.25"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</row>
    <row r="425" spans="3:20" x14ac:dyDescent="0.25"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</row>
    <row r="426" spans="3:20" x14ac:dyDescent="0.25"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</row>
    <row r="427" spans="3:20" x14ac:dyDescent="0.25"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</row>
    <row r="428" spans="3:20" x14ac:dyDescent="0.25"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</row>
    <row r="429" spans="3:20" x14ac:dyDescent="0.25"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</row>
    <row r="430" spans="3:20" x14ac:dyDescent="0.25"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</row>
    <row r="431" spans="3:20" x14ac:dyDescent="0.25"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</row>
    <row r="432" spans="3:20" x14ac:dyDescent="0.25"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</row>
    <row r="433" spans="3:20" x14ac:dyDescent="0.25"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</row>
    <row r="434" spans="3:20" x14ac:dyDescent="0.25"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</row>
    <row r="435" spans="3:20" x14ac:dyDescent="0.25"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</row>
    <row r="436" spans="3:20" x14ac:dyDescent="0.25"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</row>
    <row r="437" spans="3:20" x14ac:dyDescent="0.25"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</row>
    <row r="438" spans="3:20" x14ac:dyDescent="0.25"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</row>
    <row r="439" spans="3:20" x14ac:dyDescent="0.25"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</row>
    <row r="440" spans="3:20" x14ac:dyDescent="0.25"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</row>
    <row r="441" spans="3:20" x14ac:dyDescent="0.25"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</row>
    <row r="442" spans="3:20" x14ac:dyDescent="0.25"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</row>
    <row r="443" spans="3:20" x14ac:dyDescent="0.25"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</row>
    <row r="444" spans="3:20" x14ac:dyDescent="0.25"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</row>
    <row r="445" spans="3:20" x14ac:dyDescent="0.25"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</row>
    <row r="446" spans="3:20" x14ac:dyDescent="0.25"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</row>
    <row r="447" spans="3:20" x14ac:dyDescent="0.25"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</row>
    <row r="448" spans="3:20" x14ac:dyDescent="0.25"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</row>
    <row r="449" spans="3:20" x14ac:dyDescent="0.25"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</row>
    <row r="450" spans="3:20" x14ac:dyDescent="0.25"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</row>
    <row r="451" spans="3:20" x14ac:dyDescent="0.25"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</row>
    <row r="452" spans="3:20" x14ac:dyDescent="0.25"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</row>
    <row r="453" spans="3:20" x14ac:dyDescent="0.25"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</row>
    <row r="454" spans="3:20" x14ac:dyDescent="0.25"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</row>
    <row r="455" spans="3:20" x14ac:dyDescent="0.25"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</row>
    <row r="456" spans="3:20" x14ac:dyDescent="0.25"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</row>
    <row r="457" spans="3:20" x14ac:dyDescent="0.25"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</row>
    <row r="458" spans="3:20" x14ac:dyDescent="0.25"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</row>
    <row r="459" spans="3:20" x14ac:dyDescent="0.25"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</row>
    <row r="460" spans="3:20" x14ac:dyDescent="0.25"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</row>
    <row r="461" spans="3:20" x14ac:dyDescent="0.25"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</row>
    <row r="462" spans="3:20" x14ac:dyDescent="0.25"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</row>
    <row r="463" spans="3:20" x14ac:dyDescent="0.25"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</row>
    <row r="464" spans="3:20" x14ac:dyDescent="0.25"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</row>
    <row r="465" spans="3:20" x14ac:dyDescent="0.25"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</row>
    <row r="466" spans="3:20" x14ac:dyDescent="0.25"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</row>
    <row r="467" spans="3:20" x14ac:dyDescent="0.25"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</row>
    <row r="468" spans="3:20" x14ac:dyDescent="0.25"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</row>
    <row r="469" spans="3:20" x14ac:dyDescent="0.25"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</row>
    <row r="470" spans="3:20" x14ac:dyDescent="0.25"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</row>
    <row r="471" spans="3:20" x14ac:dyDescent="0.25"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</row>
    <row r="472" spans="3:20" x14ac:dyDescent="0.25"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</row>
    <row r="473" spans="3:20" x14ac:dyDescent="0.25"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</row>
    <row r="474" spans="3:20" x14ac:dyDescent="0.25"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</row>
    <row r="475" spans="3:20" x14ac:dyDescent="0.25"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</row>
    <row r="476" spans="3:20" x14ac:dyDescent="0.25"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</row>
    <row r="477" spans="3:20" x14ac:dyDescent="0.25"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</row>
    <row r="478" spans="3:20" x14ac:dyDescent="0.25"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</row>
    <row r="479" spans="3:20" x14ac:dyDescent="0.25"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</row>
    <row r="480" spans="3:20" x14ac:dyDescent="0.25"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</row>
    <row r="481" spans="3:20" x14ac:dyDescent="0.25"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</row>
    <row r="482" spans="3:20" x14ac:dyDescent="0.25"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</row>
    <row r="483" spans="3:20" x14ac:dyDescent="0.25"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</row>
    <row r="484" spans="3:20" x14ac:dyDescent="0.25"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</row>
    <row r="485" spans="3:20" x14ac:dyDescent="0.25"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</row>
    <row r="486" spans="3:20" x14ac:dyDescent="0.25"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</row>
    <row r="487" spans="3:20" x14ac:dyDescent="0.25"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</row>
    <row r="488" spans="3:20" x14ac:dyDescent="0.25"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</row>
    <row r="489" spans="3:20" x14ac:dyDescent="0.25"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</row>
    <row r="490" spans="3:20" x14ac:dyDescent="0.25"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</row>
    <row r="491" spans="3:20" x14ac:dyDescent="0.25"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</row>
    <row r="492" spans="3:20" x14ac:dyDescent="0.25"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</row>
    <row r="493" spans="3:20" x14ac:dyDescent="0.25"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</row>
    <row r="494" spans="3:20" x14ac:dyDescent="0.25"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</row>
    <row r="495" spans="3:20" x14ac:dyDescent="0.25"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</row>
    <row r="496" spans="3:20" x14ac:dyDescent="0.25"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</row>
    <row r="497" spans="3:20" x14ac:dyDescent="0.25"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</row>
    <row r="498" spans="3:20" x14ac:dyDescent="0.25"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</row>
    <row r="499" spans="3:20" x14ac:dyDescent="0.25"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</row>
    <row r="500" spans="3:20" x14ac:dyDescent="0.25"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</row>
    <row r="501" spans="3:20" x14ac:dyDescent="0.25"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</row>
    <row r="502" spans="3:20" x14ac:dyDescent="0.25"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</row>
    <row r="503" spans="3:20" x14ac:dyDescent="0.25"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</row>
    <row r="504" spans="3:20" x14ac:dyDescent="0.25"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</row>
    <row r="505" spans="3:20" x14ac:dyDescent="0.25"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</row>
    <row r="506" spans="3:20" x14ac:dyDescent="0.25"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</row>
    <row r="507" spans="3:20" x14ac:dyDescent="0.25"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</row>
    <row r="508" spans="3:20" x14ac:dyDescent="0.25"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</row>
    <row r="509" spans="3:20" x14ac:dyDescent="0.25"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</row>
    <row r="510" spans="3:20" x14ac:dyDescent="0.25"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</row>
    <row r="511" spans="3:20" x14ac:dyDescent="0.25"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</row>
    <row r="512" spans="3:20" x14ac:dyDescent="0.25"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</row>
    <row r="513" spans="3:20" x14ac:dyDescent="0.25"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</row>
    <row r="514" spans="3:20" x14ac:dyDescent="0.25"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</row>
    <row r="515" spans="3:20" x14ac:dyDescent="0.25"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</row>
    <row r="516" spans="3:20" x14ac:dyDescent="0.25"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</row>
    <row r="517" spans="3:20" x14ac:dyDescent="0.25"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</row>
    <row r="518" spans="3:20" x14ac:dyDescent="0.25"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</row>
    <row r="519" spans="3:20" x14ac:dyDescent="0.25"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</row>
    <row r="520" spans="3:20" x14ac:dyDescent="0.25"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</row>
    <row r="521" spans="3:20" x14ac:dyDescent="0.25"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</row>
    <row r="522" spans="3:20" x14ac:dyDescent="0.25"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</row>
    <row r="523" spans="3:20" x14ac:dyDescent="0.25"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</row>
    <row r="524" spans="3:20" x14ac:dyDescent="0.25"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</row>
    <row r="525" spans="3:20" x14ac:dyDescent="0.25"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</row>
    <row r="526" spans="3:20" x14ac:dyDescent="0.25"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</row>
    <row r="527" spans="3:20" x14ac:dyDescent="0.25"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</row>
    <row r="528" spans="3:20" x14ac:dyDescent="0.25"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</row>
    <row r="529" spans="3:20" x14ac:dyDescent="0.25"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</row>
    <row r="530" spans="3:20" x14ac:dyDescent="0.25"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</row>
    <row r="531" spans="3:20" x14ac:dyDescent="0.25"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</row>
    <row r="532" spans="3:20" x14ac:dyDescent="0.25"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</row>
    <row r="533" spans="3:20" x14ac:dyDescent="0.25"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</row>
    <row r="534" spans="3:20" x14ac:dyDescent="0.25"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</row>
    <row r="535" spans="3:20" x14ac:dyDescent="0.25"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</row>
    <row r="536" spans="3:20" x14ac:dyDescent="0.25"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</row>
    <row r="537" spans="3:20" x14ac:dyDescent="0.25"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</row>
    <row r="538" spans="3:20" x14ac:dyDescent="0.25"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</row>
    <row r="539" spans="3:20" x14ac:dyDescent="0.25"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</row>
    <row r="540" spans="3:20" x14ac:dyDescent="0.25"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</row>
    <row r="541" spans="3:20" x14ac:dyDescent="0.25"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</row>
    <row r="542" spans="3:20" x14ac:dyDescent="0.25"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</row>
    <row r="543" spans="3:20" x14ac:dyDescent="0.25"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</row>
    <row r="544" spans="3:20" x14ac:dyDescent="0.25"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</row>
    <row r="545" spans="3:20" x14ac:dyDescent="0.25"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</row>
    <row r="546" spans="3:20" x14ac:dyDescent="0.25"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</row>
    <row r="547" spans="3:20" x14ac:dyDescent="0.25"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</row>
    <row r="548" spans="3:20" x14ac:dyDescent="0.25"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</row>
    <row r="549" spans="3:20" x14ac:dyDescent="0.25"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</row>
    <row r="550" spans="3:20" x14ac:dyDescent="0.25"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</row>
    <row r="551" spans="3:20" x14ac:dyDescent="0.25"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</row>
    <row r="552" spans="3:20" x14ac:dyDescent="0.25"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</row>
    <row r="553" spans="3:20" x14ac:dyDescent="0.25"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</row>
    <row r="554" spans="3:20" x14ac:dyDescent="0.25"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</row>
    <row r="555" spans="3:20" x14ac:dyDescent="0.25"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</row>
    <row r="556" spans="3:20" x14ac:dyDescent="0.25"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</row>
    <row r="557" spans="3:20" x14ac:dyDescent="0.25"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</row>
    <row r="558" spans="3:20" x14ac:dyDescent="0.25"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</row>
    <row r="559" spans="3:20" x14ac:dyDescent="0.25"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</row>
    <row r="560" spans="3:20" x14ac:dyDescent="0.25"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</row>
    <row r="561" spans="3:20" x14ac:dyDescent="0.25"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</row>
    <row r="562" spans="3:20" x14ac:dyDescent="0.25"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</row>
    <row r="563" spans="3:20" x14ac:dyDescent="0.25"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</row>
    <row r="564" spans="3:20" x14ac:dyDescent="0.25"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</row>
    <row r="565" spans="3:20" x14ac:dyDescent="0.25"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</row>
    <row r="566" spans="3:20" x14ac:dyDescent="0.25"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</row>
    <row r="567" spans="3:20" x14ac:dyDescent="0.25"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</row>
    <row r="568" spans="3:20" x14ac:dyDescent="0.25"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</row>
    <row r="569" spans="3:20" x14ac:dyDescent="0.25"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</row>
    <row r="570" spans="3:20" x14ac:dyDescent="0.25"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</row>
    <row r="571" spans="3:20" x14ac:dyDescent="0.25"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</row>
    <row r="572" spans="3:20" x14ac:dyDescent="0.25"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</row>
    <row r="573" spans="3:20" x14ac:dyDescent="0.25"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</row>
    <row r="574" spans="3:20" x14ac:dyDescent="0.25"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</row>
    <row r="575" spans="3:20" x14ac:dyDescent="0.25"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</row>
    <row r="576" spans="3:20" x14ac:dyDescent="0.25"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</row>
    <row r="577" spans="3:20" x14ac:dyDescent="0.25"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</row>
    <row r="578" spans="3:20" x14ac:dyDescent="0.25"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</row>
    <row r="579" spans="3:20" x14ac:dyDescent="0.25"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</row>
    <row r="580" spans="3:20" x14ac:dyDescent="0.25"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</row>
    <row r="581" spans="3:20" x14ac:dyDescent="0.25"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</row>
    <row r="582" spans="3:20" x14ac:dyDescent="0.25"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</row>
    <row r="583" spans="3:20" x14ac:dyDescent="0.25"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</row>
    <row r="584" spans="3:20" x14ac:dyDescent="0.25"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</row>
    <row r="585" spans="3:20" x14ac:dyDescent="0.25"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</row>
    <row r="586" spans="3:20" x14ac:dyDescent="0.25"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</row>
    <row r="587" spans="3:20" x14ac:dyDescent="0.25"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</row>
    <row r="588" spans="3:20" x14ac:dyDescent="0.25"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</row>
    <row r="589" spans="3:20" x14ac:dyDescent="0.25"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</row>
    <row r="590" spans="3:20" x14ac:dyDescent="0.25"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</row>
    <row r="591" spans="3:20" x14ac:dyDescent="0.25"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</row>
    <row r="592" spans="3:20" x14ac:dyDescent="0.25"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</row>
    <row r="593" spans="3:20" x14ac:dyDescent="0.25"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</row>
    <row r="594" spans="3:20" x14ac:dyDescent="0.25"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</row>
    <row r="595" spans="3:20" x14ac:dyDescent="0.25"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</row>
    <row r="596" spans="3:20" x14ac:dyDescent="0.25"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</row>
    <row r="597" spans="3:20" x14ac:dyDescent="0.25"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</row>
    <row r="598" spans="3:20" x14ac:dyDescent="0.25"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</row>
    <row r="599" spans="3:20" x14ac:dyDescent="0.25"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</row>
    <row r="600" spans="3:20" x14ac:dyDescent="0.25"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</row>
    <row r="601" spans="3:20" x14ac:dyDescent="0.25"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</row>
    <row r="602" spans="3:20" x14ac:dyDescent="0.25"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</row>
    <row r="603" spans="3:20" x14ac:dyDescent="0.25"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</row>
    <row r="604" spans="3:20" x14ac:dyDescent="0.25"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</row>
    <row r="605" spans="3:20" x14ac:dyDescent="0.25"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</row>
    <row r="606" spans="3:20" x14ac:dyDescent="0.25"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</row>
    <row r="607" spans="3:20" x14ac:dyDescent="0.25"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</row>
    <row r="608" spans="3:20" x14ac:dyDescent="0.25"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</row>
    <row r="609" spans="3:20" x14ac:dyDescent="0.25"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</row>
    <row r="610" spans="3:20" x14ac:dyDescent="0.25"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</row>
    <row r="611" spans="3:20" x14ac:dyDescent="0.25"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</row>
    <row r="612" spans="3:20" x14ac:dyDescent="0.25"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</row>
    <row r="613" spans="3:20" x14ac:dyDescent="0.25"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</row>
    <row r="614" spans="3:20" x14ac:dyDescent="0.25"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</row>
    <row r="615" spans="3:20" x14ac:dyDescent="0.25"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</row>
    <row r="616" spans="3:20" x14ac:dyDescent="0.25"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</row>
    <row r="617" spans="3:20" x14ac:dyDescent="0.25"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</row>
    <row r="618" spans="3:20" x14ac:dyDescent="0.25"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</row>
    <row r="619" spans="3:20" x14ac:dyDescent="0.25"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</row>
    <row r="620" spans="3:20" x14ac:dyDescent="0.25"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</row>
    <row r="621" spans="3:20" x14ac:dyDescent="0.25"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</row>
    <row r="622" spans="3:20" x14ac:dyDescent="0.25"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</row>
    <row r="623" spans="3:20" x14ac:dyDescent="0.25"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</row>
    <row r="624" spans="3:20" x14ac:dyDescent="0.25"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</row>
    <row r="625" spans="3:20" x14ac:dyDescent="0.25"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</row>
    <row r="626" spans="3:20" x14ac:dyDescent="0.25"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</row>
    <row r="627" spans="3:20" x14ac:dyDescent="0.25"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</row>
    <row r="628" spans="3:20" x14ac:dyDescent="0.25"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</row>
    <row r="629" spans="3:20" x14ac:dyDescent="0.25"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</row>
    <row r="630" spans="3:20" x14ac:dyDescent="0.25"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</row>
    <row r="631" spans="3:20" x14ac:dyDescent="0.25"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</row>
    <row r="632" spans="3:20" x14ac:dyDescent="0.25"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</row>
    <row r="633" spans="3:20" x14ac:dyDescent="0.25"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</row>
    <row r="634" spans="3:20" x14ac:dyDescent="0.25"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</row>
    <row r="635" spans="3:20" x14ac:dyDescent="0.25"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</row>
    <row r="636" spans="3:20" x14ac:dyDescent="0.25"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</row>
    <row r="637" spans="3:20" x14ac:dyDescent="0.25"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</row>
    <row r="638" spans="3:20" x14ac:dyDescent="0.25"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</row>
    <row r="639" spans="3:20" x14ac:dyDescent="0.25"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</row>
    <row r="640" spans="3:20" x14ac:dyDescent="0.25"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</row>
    <row r="641" spans="3:20" x14ac:dyDescent="0.25"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</row>
    <row r="642" spans="3:20" x14ac:dyDescent="0.25"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</row>
    <row r="643" spans="3:20" x14ac:dyDescent="0.25"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</row>
    <row r="644" spans="3:20" x14ac:dyDescent="0.25"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</row>
    <row r="645" spans="3:20" x14ac:dyDescent="0.25"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</row>
    <row r="646" spans="3:20" x14ac:dyDescent="0.25"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</row>
    <row r="647" spans="3:20" x14ac:dyDescent="0.25"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</row>
    <row r="648" spans="3:20" x14ac:dyDescent="0.25"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</row>
    <row r="649" spans="3:20" x14ac:dyDescent="0.25"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</row>
    <row r="650" spans="3:20" x14ac:dyDescent="0.25"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</row>
    <row r="651" spans="3:20" x14ac:dyDescent="0.25"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</row>
    <row r="652" spans="3:20" x14ac:dyDescent="0.25"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</row>
    <row r="653" spans="3:20" x14ac:dyDescent="0.25"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</row>
    <row r="654" spans="3:20" x14ac:dyDescent="0.25"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</row>
    <row r="655" spans="3:20" x14ac:dyDescent="0.25"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</row>
    <row r="656" spans="3:20" x14ac:dyDescent="0.25"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</row>
    <row r="657" spans="3:20" x14ac:dyDescent="0.25"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</row>
    <row r="658" spans="3:20" x14ac:dyDescent="0.25"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</row>
    <row r="659" spans="3:20" x14ac:dyDescent="0.25"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</row>
    <row r="660" spans="3:20" x14ac:dyDescent="0.25"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</row>
    <row r="661" spans="3:20" x14ac:dyDescent="0.25"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</row>
    <row r="662" spans="3:20" x14ac:dyDescent="0.25"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</row>
    <row r="663" spans="3:20" x14ac:dyDescent="0.25"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</row>
    <row r="664" spans="3:20" x14ac:dyDescent="0.25"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</row>
    <row r="665" spans="3:20" x14ac:dyDescent="0.25"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</row>
    <row r="666" spans="3:20" x14ac:dyDescent="0.25"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</row>
    <row r="667" spans="3:20" x14ac:dyDescent="0.25"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</row>
    <row r="668" spans="3:20" x14ac:dyDescent="0.25"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</row>
    <row r="669" spans="3:20" x14ac:dyDescent="0.25"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</row>
    <row r="670" spans="3:20" x14ac:dyDescent="0.25"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</row>
    <row r="671" spans="3:20" x14ac:dyDescent="0.25"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</row>
    <row r="672" spans="3:20" x14ac:dyDescent="0.25"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</row>
    <row r="673" spans="3:20" x14ac:dyDescent="0.25"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</row>
    <row r="674" spans="3:20" x14ac:dyDescent="0.25"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</row>
    <row r="675" spans="3:20" x14ac:dyDescent="0.25"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</row>
    <row r="676" spans="3:20" x14ac:dyDescent="0.25"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</row>
    <row r="677" spans="3:20" x14ac:dyDescent="0.25"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</row>
    <row r="678" spans="3:20" x14ac:dyDescent="0.25"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</row>
    <row r="679" spans="3:20" x14ac:dyDescent="0.25"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</row>
    <row r="680" spans="3:20" x14ac:dyDescent="0.25"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</row>
    <row r="681" spans="3:20" x14ac:dyDescent="0.25"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</row>
    <row r="682" spans="3:20" x14ac:dyDescent="0.25"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</row>
    <row r="683" spans="3:20" x14ac:dyDescent="0.25"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</row>
    <row r="684" spans="3:20" x14ac:dyDescent="0.25"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</row>
    <row r="685" spans="3:20" x14ac:dyDescent="0.25"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</row>
    <row r="686" spans="3:20" x14ac:dyDescent="0.25"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</row>
    <row r="687" spans="3:20" x14ac:dyDescent="0.25"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</row>
    <row r="688" spans="3:20" x14ac:dyDescent="0.25"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</row>
    <row r="689" spans="3:20" x14ac:dyDescent="0.25"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</row>
    <row r="690" spans="3:20" x14ac:dyDescent="0.25"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</row>
    <row r="691" spans="3:20" x14ac:dyDescent="0.25"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</row>
    <row r="692" spans="3:20" x14ac:dyDescent="0.25"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</row>
    <row r="693" spans="3:20" x14ac:dyDescent="0.25"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</row>
    <row r="694" spans="3:20" x14ac:dyDescent="0.25"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</row>
    <row r="695" spans="3:20" x14ac:dyDescent="0.25"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</row>
    <row r="696" spans="3:20" x14ac:dyDescent="0.25"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</row>
    <row r="697" spans="3:20" x14ac:dyDescent="0.25"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</row>
    <row r="698" spans="3:20" x14ac:dyDescent="0.25"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</row>
    <row r="699" spans="3:20" x14ac:dyDescent="0.25"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</row>
    <row r="700" spans="3:20" x14ac:dyDescent="0.25"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</row>
    <row r="701" spans="3:20" x14ac:dyDescent="0.25"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</row>
    <row r="702" spans="3:20" x14ac:dyDescent="0.25"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</row>
    <row r="703" spans="3:20" x14ac:dyDescent="0.25"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</row>
    <row r="704" spans="3:20" x14ac:dyDescent="0.25"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</row>
    <row r="705" spans="3:20" x14ac:dyDescent="0.25"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</row>
    <row r="706" spans="3:20" x14ac:dyDescent="0.25"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</row>
    <row r="707" spans="3:20" x14ac:dyDescent="0.25"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</row>
    <row r="708" spans="3:20" x14ac:dyDescent="0.25"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</row>
    <row r="709" spans="3:20" x14ac:dyDescent="0.25"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</row>
    <row r="710" spans="3:20" x14ac:dyDescent="0.25"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</row>
    <row r="711" spans="3:20" x14ac:dyDescent="0.25"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</row>
    <row r="712" spans="3:20" x14ac:dyDescent="0.25"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</row>
    <row r="713" spans="3:20" x14ac:dyDescent="0.25"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</row>
    <row r="714" spans="3:20" x14ac:dyDescent="0.25"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</row>
    <row r="715" spans="3:20" x14ac:dyDescent="0.25"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</row>
    <row r="716" spans="3:20" x14ac:dyDescent="0.25"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</row>
    <row r="717" spans="3:20" x14ac:dyDescent="0.25"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</row>
    <row r="718" spans="3:20" x14ac:dyDescent="0.25"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</row>
    <row r="719" spans="3:20" x14ac:dyDescent="0.25"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</row>
    <row r="720" spans="3:20" x14ac:dyDescent="0.25"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</row>
    <row r="721" spans="3:20" x14ac:dyDescent="0.25"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</row>
    <row r="722" spans="3:20" x14ac:dyDescent="0.25"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</row>
    <row r="723" spans="3:20" x14ac:dyDescent="0.25"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</row>
    <row r="724" spans="3:20" x14ac:dyDescent="0.25"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</row>
    <row r="725" spans="3:20" x14ac:dyDescent="0.25"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</row>
    <row r="726" spans="3:20" x14ac:dyDescent="0.25"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</row>
    <row r="727" spans="3:20" x14ac:dyDescent="0.25"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</row>
    <row r="728" spans="3:20" x14ac:dyDescent="0.25"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</row>
    <row r="729" spans="3:20" x14ac:dyDescent="0.25"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</row>
    <row r="730" spans="3:20" x14ac:dyDescent="0.25"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</row>
    <row r="731" spans="3:20" x14ac:dyDescent="0.25"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</row>
    <row r="732" spans="3:20" x14ac:dyDescent="0.25"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</row>
    <row r="733" spans="3:20" x14ac:dyDescent="0.25"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</row>
    <row r="734" spans="3:20" x14ac:dyDescent="0.25"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</row>
    <row r="735" spans="3:20" x14ac:dyDescent="0.25"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</row>
    <row r="736" spans="3:20" x14ac:dyDescent="0.25"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</row>
    <row r="737" spans="3:20" x14ac:dyDescent="0.25"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</row>
    <row r="738" spans="3:20" x14ac:dyDescent="0.25"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</row>
    <row r="739" spans="3:20" x14ac:dyDescent="0.25"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</row>
    <row r="740" spans="3:20" x14ac:dyDescent="0.25"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</row>
    <row r="741" spans="3:20" x14ac:dyDescent="0.25"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</row>
    <row r="742" spans="3:20" x14ac:dyDescent="0.25"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</row>
    <row r="743" spans="3:20" x14ac:dyDescent="0.25"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</row>
    <row r="744" spans="3:20" x14ac:dyDescent="0.25"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</row>
    <row r="745" spans="3:20" x14ac:dyDescent="0.25"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</row>
    <row r="746" spans="3:20" x14ac:dyDescent="0.25"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</row>
    <row r="747" spans="3:20" x14ac:dyDescent="0.25"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</row>
    <row r="748" spans="3:20" x14ac:dyDescent="0.25"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</row>
    <row r="749" spans="3:20" x14ac:dyDescent="0.25"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</row>
    <row r="750" spans="3:20" x14ac:dyDescent="0.25"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</row>
    <row r="751" spans="3:20" x14ac:dyDescent="0.25"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</row>
    <row r="752" spans="3:20" x14ac:dyDescent="0.25"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</row>
    <row r="753" spans="3:20" x14ac:dyDescent="0.25"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</row>
    <row r="754" spans="3:20" x14ac:dyDescent="0.25"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</row>
    <row r="755" spans="3:20" x14ac:dyDescent="0.25"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</row>
    <row r="756" spans="3:20" x14ac:dyDescent="0.25"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</row>
    <row r="757" spans="3:20" x14ac:dyDescent="0.25"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</row>
    <row r="758" spans="3:20" x14ac:dyDescent="0.25"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</row>
    <row r="759" spans="3:20" x14ac:dyDescent="0.25"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</row>
    <row r="760" spans="3:20" x14ac:dyDescent="0.25"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</row>
    <row r="761" spans="3:20" x14ac:dyDescent="0.25"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</row>
    <row r="762" spans="3:20" x14ac:dyDescent="0.25"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</row>
    <row r="763" spans="3:20" x14ac:dyDescent="0.25"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</row>
    <row r="764" spans="3:20" x14ac:dyDescent="0.25"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</row>
    <row r="765" spans="3:20" x14ac:dyDescent="0.25"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</row>
    <row r="766" spans="3:20" x14ac:dyDescent="0.25"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</row>
    <row r="767" spans="3:20" x14ac:dyDescent="0.25"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</row>
    <row r="768" spans="3:20" x14ac:dyDescent="0.25"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</row>
    <row r="769" spans="3:20" x14ac:dyDescent="0.25"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</row>
    <row r="770" spans="3:20" x14ac:dyDescent="0.25"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</row>
    <row r="771" spans="3:20" x14ac:dyDescent="0.25"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</row>
    <row r="772" spans="3:20" x14ac:dyDescent="0.25"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</row>
    <row r="773" spans="3:20" x14ac:dyDescent="0.25"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</row>
    <row r="774" spans="3:20" x14ac:dyDescent="0.25"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</row>
    <row r="775" spans="3:20" x14ac:dyDescent="0.25"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</row>
    <row r="776" spans="3:20" x14ac:dyDescent="0.25"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</row>
    <row r="777" spans="3:20" x14ac:dyDescent="0.25"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</row>
    <row r="778" spans="3:20" x14ac:dyDescent="0.25"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</row>
    <row r="779" spans="3:20" x14ac:dyDescent="0.25"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</row>
    <row r="780" spans="3:20" x14ac:dyDescent="0.25"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</row>
    <row r="781" spans="3:20" x14ac:dyDescent="0.25"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</row>
    <row r="782" spans="3:20" x14ac:dyDescent="0.25"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</row>
    <row r="783" spans="3:20" x14ac:dyDescent="0.25"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</row>
    <row r="784" spans="3:20" x14ac:dyDescent="0.25"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</row>
    <row r="785" spans="3:20" x14ac:dyDescent="0.25"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</row>
    <row r="786" spans="3:20" x14ac:dyDescent="0.25"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</row>
    <row r="787" spans="3:20" x14ac:dyDescent="0.25"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</row>
    <row r="788" spans="3:20" x14ac:dyDescent="0.25"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</row>
    <row r="789" spans="3:20" x14ac:dyDescent="0.25"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</row>
    <row r="790" spans="3:20" x14ac:dyDescent="0.25"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</row>
    <row r="791" spans="3:20" x14ac:dyDescent="0.25"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</row>
    <row r="792" spans="3:20" x14ac:dyDescent="0.25"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</row>
    <row r="793" spans="3:20" x14ac:dyDescent="0.25"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</row>
    <row r="794" spans="3:20" x14ac:dyDescent="0.25"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</row>
    <row r="795" spans="3:20" x14ac:dyDescent="0.25"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</row>
    <row r="796" spans="3:20" x14ac:dyDescent="0.25"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</row>
    <row r="797" spans="3:20" x14ac:dyDescent="0.25"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</row>
    <row r="798" spans="3:20" x14ac:dyDescent="0.25"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</row>
    <row r="799" spans="3:20" x14ac:dyDescent="0.25"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</row>
    <row r="800" spans="3:20" x14ac:dyDescent="0.25"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</row>
    <row r="801" spans="3:20" x14ac:dyDescent="0.25"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</row>
    <row r="802" spans="3:20" x14ac:dyDescent="0.25"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</row>
    <row r="803" spans="3:20" x14ac:dyDescent="0.25"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</row>
    <row r="804" spans="3:20" x14ac:dyDescent="0.25"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</row>
    <row r="805" spans="3:20" x14ac:dyDescent="0.25"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</row>
    <row r="806" spans="3:20" x14ac:dyDescent="0.25"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</row>
    <row r="807" spans="3:20" x14ac:dyDescent="0.25"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</row>
    <row r="808" spans="3:20" x14ac:dyDescent="0.25"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</row>
    <row r="809" spans="3:20" x14ac:dyDescent="0.25"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</row>
    <row r="810" spans="3:20" x14ac:dyDescent="0.25"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</row>
    <row r="811" spans="3:20" x14ac:dyDescent="0.25"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</row>
    <row r="812" spans="3:20" x14ac:dyDescent="0.25"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</row>
    <row r="813" spans="3:20" x14ac:dyDescent="0.25"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</row>
    <row r="814" spans="3:20" x14ac:dyDescent="0.25"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</row>
    <row r="815" spans="3:20" x14ac:dyDescent="0.25"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</row>
    <row r="816" spans="3:20" x14ac:dyDescent="0.25"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</row>
    <row r="817" spans="3:20" x14ac:dyDescent="0.25"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</row>
    <row r="818" spans="3:20" x14ac:dyDescent="0.25"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</row>
    <row r="819" spans="3:20" x14ac:dyDescent="0.25"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</row>
    <row r="820" spans="3:20" x14ac:dyDescent="0.25"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</row>
    <row r="821" spans="3:20" x14ac:dyDescent="0.25"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</row>
    <row r="822" spans="3:20" x14ac:dyDescent="0.25"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</row>
    <row r="823" spans="3:20" x14ac:dyDescent="0.25"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</row>
    <row r="824" spans="3:20" x14ac:dyDescent="0.25"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</row>
    <row r="825" spans="3:20" x14ac:dyDescent="0.25"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</row>
    <row r="826" spans="3:20" x14ac:dyDescent="0.25"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</row>
    <row r="827" spans="3:20" x14ac:dyDescent="0.25"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</row>
    <row r="828" spans="3:20" x14ac:dyDescent="0.25"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</row>
    <row r="829" spans="3:20" x14ac:dyDescent="0.25"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</row>
    <row r="830" spans="3:20" x14ac:dyDescent="0.25"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</row>
    <row r="831" spans="3:20" x14ac:dyDescent="0.25"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</row>
    <row r="832" spans="3:20" x14ac:dyDescent="0.25"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</row>
    <row r="833" spans="3:20" x14ac:dyDescent="0.25"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</row>
    <row r="834" spans="3:20" x14ac:dyDescent="0.25"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</row>
    <row r="835" spans="3:20" x14ac:dyDescent="0.25"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</row>
    <row r="836" spans="3:20" x14ac:dyDescent="0.25"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</row>
    <row r="837" spans="3:20" x14ac:dyDescent="0.25"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</row>
    <row r="838" spans="3:20" x14ac:dyDescent="0.25"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</row>
    <row r="839" spans="3:20" x14ac:dyDescent="0.25"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</row>
    <row r="840" spans="3:20" x14ac:dyDescent="0.25"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</row>
    <row r="841" spans="3:20" x14ac:dyDescent="0.25"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</row>
    <row r="842" spans="3:20" x14ac:dyDescent="0.25"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</row>
    <row r="843" spans="3:20" x14ac:dyDescent="0.25"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</row>
    <row r="844" spans="3:20" x14ac:dyDescent="0.25"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</row>
    <row r="845" spans="3:20" x14ac:dyDescent="0.25"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</row>
    <row r="846" spans="3:20" x14ac:dyDescent="0.25"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</row>
    <row r="847" spans="3:20" x14ac:dyDescent="0.25"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</row>
    <row r="848" spans="3:20" x14ac:dyDescent="0.25"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</row>
    <row r="849" spans="3:20" x14ac:dyDescent="0.25"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</row>
    <row r="850" spans="3:20" x14ac:dyDescent="0.25"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</row>
    <row r="851" spans="3:20" x14ac:dyDescent="0.25"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</row>
    <row r="852" spans="3:20" x14ac:dyDescent="0.25"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</row>
    <row r="853" spans="3:20" x14ac:dyDescent="0.25"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</row>
    <row r="854" spans="3:20" x14ac:dyDescent="0.25"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</row>
    <row r="855" spans="3:20" x14ac:dyDescent="0.25"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</row>
    <row r="856" spans="3:20" x14ac:dyDescent="0.25"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</row>
    <row r="857" spans="3:20" x14ac:dyDescent="0.25"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</row>
    <row r="858" spans="3:20" x14ac:dyDescent="0.25"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</row>
    <row r="859" spans="3:20" x14ac:dyDescent="0.25"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</row>
    <row r="860" spans="3:20" x14ac:dyDescent="0.25"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</row>
    <row r="861" spans="3:20" x14ac:dyDescent="0.25"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</row>
    <row r="862" spans="3:20" x14ac:dyDescent="0.25"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</row>
    <row r="863" spans="3:20" x14ac:dyDescent="0.25"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</row>
    <row r="864" spans="3:20" x14ac:dyDescent="0.25"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</row>
    <row r="865" spans="3:20" x14ac:dyDescent="0.25"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</row>
    <row r="866" spans="3:20" x14ac:dyDescent="0.25"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</row>
    <row r="867" spans="3:20" x14ac:dyDescent="0.25"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</row>
    <row r="868" spans="3:20" x14ac:dyDescent="0.25"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</row>
    <row r="869" spans="3:20" x14ac:dyDescent="0.25"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</row>
    <row r="870" spans="3:20" x14ac:dyDescent="0.25"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</row>
    <row r="871" spans="3:20" x14ac:dyDescent="0.25"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</row>
    <row r="872" spans="3:20" x14ac:dyDescent="0.25"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</row>
    <row r="873" spans="3:20" x14ac:dyDescent="0.25"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</row>
    <row r="874" spans="3:20" x14ac:dyDescent="0.25"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</row>
    <row r="875" spans="3:20" x14ac:dyDescent="0.25"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</row>
    <row r="876" spans="3:20" x14ac:dyDescent="0.25"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</row>
    <row r="877" spans="3:20" x14ac:dyDescent="0.25"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</row>
    <row r="878" spans="3:20" x14ac:dyDescent="0.25"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</row>
    <row r="879" spans="3:20" x14ac:dyDescent="0.25"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</row>
    <row r="880" spans="3:20" x14ac:dyDescent="0.25"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</row>
    <row r="881" spans="3:20" x14ac:dyDescent="0.25"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</row>
    <row r="882" spans="3:20" x14ac:dyDescent="0.25"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</row>
    <row r="883" spans="3:20" x14ac:dyDescent="0.25"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</row>
    <row r="884" spans="3:20" x14ac:dyDescent="0.25"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</row>
    <row r="885" spans="3:20" x14ac:dyDescent="0.25"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</row>
    <row r="886" spans="3:20" x14ac:dyDescent="0.25"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</row>
    <row r="887" spans="3:20" x14ac:dyDescent="0.25"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</row>
    <row r="888" spans="3:20" x14ac:dyDescent="0.25"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</row>
    <row r="889" spans="3:20" x14ac:dyDescent="0.25"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</row>
    <row r="890" spans="3:20" x14ac:dyDescent="0.25"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</row>
    <row r="891" spans="3:20" x14ac:dyDescent="0.25"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</row>
    <row r="892" spans="3:20" x14ac:dyDescent="0.25"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</row>
    <row r="893" spans="3:20" x14ac:dyDescent="0.25"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</row>
    <row r="894" spans="3:20" x14ac:dyDescent="0.25"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</row>
    <row r="895" spans="3:20" x14ac:dyDescent="0.25"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</row>
    <row r="896" spans="3:20" x14ac:dyDescent="0.25"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</row>
    <row r="897" spans="3:20" x14ac:dyDescent="0.25"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</row>
    <row r="898" spans="3:20" x14ac:dyDescent="0.25"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</row>
    <row r="899" spans="3:20" x14ac:dyDescent="0.25"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</row>
    <row r="900" spans="3:20" x14ac:dyDescent="0.25"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</row>
    <row r="901" spans="3:20" x14ac:dyDescent="0.25"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</row>
    <row r="902" spans="3:20" x14ac:dyDescent="0.25"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</row>
    <row r="903" spans="3:20" x14ac:dyDescent="0.25"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</row>
    <row r="904" spans="3:20" x14ac:dyDescent="0.25"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</row>
    <row r="905" spans="3:20" x14ac:dyDescent="0.25"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</row>
    <row r="906" spans="3:20" x14ac:dyDescent="0.25"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</row>
    <row r="907" spans="3:20" x14ac:dyDescent="0.25"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</row>
    <row r="908" spans="3:20" x14ac:dyDescent="0.25"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</row>
    <row r="909" spans="3:20" x14ac:dyDescent="0.25"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</row>
    <row r="910" spans="3:20" x14ac:dyDescent="0.25"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</row>
    <row r="911" spans="3:20" x14ac:dyDescent="0.25"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</row>
    <row r="912" spans="3:20" x14ac:dyDescent="0.25"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</row>
    <row r="913" spans="3:20" x14ac:dyDescent="0.25"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</row>
    <row r="914" spans="3:20" x14ac:dyDescent="0.25"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</row>
    <row r="915" spans="3:20" x14ac:dyDescent="0.25"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</row>
    <row r="916" spans="3:20" x14ac:dyDescent="0.25"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</row>
    <row r="917" spans="3:20" x14ac:dyDescent="0.25"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</row>
    <row r="918" spans="3:20" x14ac:dyDescent="0.25"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</row>
    <row r="919" spans="3:20" x14ac:dyDescent="0.25"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</row>
    <row r="920" spans="3:20" x14ac:dyDescent="0.25"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</row>
    <row r="921" spans="3:20" x14ac:dyDescent="0.25"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</row>
    <row r="922" spans="3:20" x14ac:dyDescent="0.25"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</row>
    <row r="923" spans="3:20" x14ac:dyDescent="0.25"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</row>
    <row r="924" spans="3:20" x14ac:dyDescent="0.25"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</row>
    <row r="925" spans="3:20" x14ac:dyDescent="0.25"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</row>
    <row r="926" spans="3:20" x14ac:dyDescent="0.25"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</row>
    <row r="927" spans="3:20" x14ac:dyDescent="0.25"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</row>
    <row r="928" spans="3:20" x14ac:dyDescent="0.25"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</row>
    <row r="929" spans="3:20" x14ac:dyDescent="0.25"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</row>
    <row r="930" spans="3:20" x14ac:dyDescent="0.25"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</row>
    <row r="931" spans="3:20" x14ac:dyDescent="0.25"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</row>
    <row r="932" spans="3:20" x14ac:dyDescent="0.25"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</row>
    <row r="933" spans="3:20" x14ac:dyDescent="0.25"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</row>
    <row r="934" spans="3:20" x14ac:dyDescent="0.25"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</row>
    <row r="935" spans="3:20" x14ac:dyDescent="0.25"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</row>
    <row r="936" spans="3:20" x14ac:dyDescent="0.25"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</row>
    <row r="937" spans="3:20" x14ac:dyDescent="0.25"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</row>
    <row r="938" spans="3:20" x14ac:dyDescent="0.25"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</row>
    <row r="939" spans="3:20" x14ac:dyDescent="0.25"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</row>
    <row r="940" spans="3:20" x14ac:dyDescent="0.25"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</row>
    <row r="941" spans="3:20" x14ac:dyDescent="0.25"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</row>
    <row r="942" spans="3:20" x14ac:dyDescent="0.25"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</row>
    <row r="943" spans="3:20" x14ac:dyDescent="0.25"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</row>
    <row r="944" spans="3:20" x14ac:dyDescent="0.25"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</row>
    <row r="945" spans="3:20" x14ac:dyDescent="0.25"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</row>
    <row r="946" spans="3:20" x14ac:dyDescent="0.25"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</row>
    <row r="947" spans="3:20" x14ac:dyDescent="0.25"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</row>
    <row r="948" spans="3:20" x14ac:dyDescent="0.25"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</row>
    <row r="949" spans="3:20" x14ac:dyDescent="0.25"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</row>
    <row r="950" spans="3:20" x14ac:dyDescent="0.25"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</row>
    <row r="951" spans="3:20" x14ac:dyDescent="0.25"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</row>
    <row r="952" spans="3:20" x14ac:dyDescent="0.25"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</row>
    <row r="953" spans="3:20" x14ac:dyDescent="0.25"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</row>
    <row r="954" spans="3:20" x14ac:dyDescent="0.25"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</row>
    <row r="955" spans="3:20" x14ac:dyDescent="0.25"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</row>
    <row r="956" spans="3:20" x14ac:dyDescent="0.25"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</row>
    <row r="957" spans="3:20" x14ac:dyDescent="0.25"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</row>
    <row r="958" spans="3:20" x14ac:dyDescent="0.25"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</row>
    <row r="959" spans="3:20" x14ac:dyDescent="0.25"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</row>
    <row r="960" spans="3:20" x14ac:dyDescent="0.25"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</row>
    <row r="961" spans="3:20" x14ac:dyDescent="0.25"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</row>
    <row r="962" spans="3:20" x14ac:dyDescent="0.25"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</row>
    <row r="963" spans="3:20" x14ac:dyDescent="0.25"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</row>
    <row r="964" spans="3:20" x14ac:dyDescent="0.25"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</row>
    <row r="965" spans="3:20" x14ac:dyDescent="0.25"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</row>
    <row r="966" spans="3:20" x14ac:dyDescent="0.25"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</row>
    <row r="967" spans="3:20" x14ac:dyDescent="0.25"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</row>
    <row r="968" spans="3:20" x14ac:dyDescent="0.25"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</row>
    <row r="969" spans="3:20" x14ac:dyDescent="0.25"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</row>
    <row r="970" spans="3:20" x14ac:dyDescent="0.25"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</row>
    <row r="971" spans="3:20" x14ac:dyDescent="0.25"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</row>
    <row r="972" spans="3:20" x14ac:dyDescent="0.25"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</row>
    <row r="973" spans="3:20" x14ac:dyDescent="0.25"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</row>
    <row r="974" spans="3:20" x14ac:dyDescent="0.25"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</row>
    <row r="975" spans="3:20" x14ac:dyDescent="0.25"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</row>
    <row r="976" spans="3:20" x14ac:dyDescent="0.25"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</row>
    <row r="977" spans="3:20" x14ac:dyDescent="0.25"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</row>
    <row r="978" spans="3:20" x14ac:dyDescent="0.25"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</row>
    <row r="979" spans="3:20" x14ac:dyDescent="0.25"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</row>
    <row r="980" spans="3:20" x14ac:dyDescent="0.25"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</row>
    <row r="981" spans="3:20" x14ac:dyDescent="0.25"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</row>
    <row r="982" spans="3:20" x14ac:dyDescent="0.25"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</row>
    <row r="983" spans="3:20" x14ac:dyDescent="0.25"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</row>
    <row r="984" spans="3:20" x14ac:dyDescent="0.25"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</row>
    <row r="985" spans="3:20" x14ac:dyDescent="0.25"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</row>
    <row r="986" spans="3:20" x14ac:dyDescent="0.25"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</row>
    <row r="987" spans="3:20" x14ac:dyDescent="0.25"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</row>
    <row r="988" spans="3:20" x14ac:dyDescent="0.25"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</row>
    <row r="989" spans="3:20" x14ac:dyDescent="0.25"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</row>
    <row r="990" spans="3:20" x14ac:dyDescent="0.25"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</row>
    <row r="991" spans="3:20" x14ac:dyDescent="0.25"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</row>
    <row r="992" spans="3:20" x14ac:dyDescent="0.25"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</row>
    <row r="993" spans="3:20" x14ac:dyDescent="0.25"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</row>
    <row r="994" spans="3:20" x14ac:dyDescent="0.25">
      <c r="C994" s="8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</row>
    <row r="995" spans="3:20" x14ac:dyDescent="0.25"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</row>
    <row r="996" spans="3:20" x14ac:dyDescent="0.25"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</row>
    <row r="997" spans="3:20" x14ac:dyDescent="0.25"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</row>
    <row r="998" spans="3:20" x14ac:dyDescent="0.25"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</row>
    <row r="999" spans="3:20" x14ac:dyDescent="0.25">
      <c r="C999" s="83"/>
      <c r="D999" s="83"/>
      <c r="E999" s="8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</row>
    <row r="1000" spans="3:20" x14ac:dyDescent="0.25">
      <c r="C1000" s="83"/>
      <c r="D1000" s="83"/>
      <c r="E1000" s="83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  <c r="P1000" s="83"/>
      <c r="Q1000" s="83"/>
      <c r="R1000" s="83"/>
      <c r="S1000" s="83"/>
      <c r="T1000" s="83"/>
    </row>
  </sheetData>
  <mergeCells count="22">
    <mergeCell ref="D1:M1"/>
    <mergeCell ref="A14:B14"/>
    <mergeCell ref="A16:B16"/>
    <mergeCell ref="R16:S16"/>
    <mergeCell ref="A18:B18"/>
    <mergeCell ref="R18:S18"/>
    <mergeCell ref="K5:M5"/>
    <mergeCell ref="N5:N6"/>
    <mergeCell ref="O5:Q5"/>
    <mergeCell ref="R5:R6"/>
    <mergeCell ref="S5:S6"/>
    <mergeCell ref="T5:T6"/>
    <mergeCell ref="A2:T2"/>
    <mergeCell ref="A3:T3"/>
    <mergeCell ref="A4:T4"/>
    <mergeCell ref="A5:A6"/>
    <mergeCell ref="B5:B6"/>
    <mergeCell ref="C5:C6"/>
    <mergeCell ref="D5:E5"/>
    <mergeCell ref="F5:H5"/>
    <mergeCell ref="I5:I6"/>
    <mergeCell ref="J5:J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5E9C5-7A55-4442-995F-9F6EF9209F2E}">
  <dimension ref="A1:AA16"/>
  <sheetViews>
    <sheetView workbookViewId="0">
      <selection sqref="A1:XFD1"/>
    </sheetView>
  </sheetViews>
  <sheetFormatPr defaultRowHeight="12.5" x14ac:dyDescent="0.25"/>
  <cols>
    <col min="1" max="1" width="7.453125" customWidth="1"/>
    <col min="2" max="2" width="23.90625" customWidth="1"/>
    <col min="3" max="6" width="7" customWidth="1"/>
    <col min="7" max="7" width="13.08984375" customWidth="1"/>
    <col min="8" max="10" width="7" customWidth="1"/>
    <col min="11" max="11" width="5" customWidth="1"/>
    <col min="12" max="12" width="10.26953125" customWidth="1"/>
    <col min="13" max="13" width="4.453125" customWidth="1"/>
    <col min="14" max="14" width="7" customWidth="1"/>
    <col min="15" max="15" width="5.26953125" customWidth="1"/>
    <col min="16" max="16" width="12.36328125" customWidth="1"/>
    <col min="17" max="17" width="5.36328125" customWidth="1"/>
    <col min="18" max="20" width="7" customWidth="1"/>
  </cols>
  <sheetData>
    <row r="1" spans="1:27" ht="18" x14ac:dyDescent="0.4">
      <c r="A1" s="1"/>
      <c r="B1" s="1"/>
      <c r="C1" s="24"/>
      <c r="D1" s="114"/>
      <c r="E1" s="114"/>
      <c r="F1" s="114" t="s">
        <v>84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24"/>
      <c r="T1" s="24"/>
      <c r="U1" s="24"/>
      <c r="V1" s="24"/>
      <c r="W1" s="24"/>
      <c r="X1" s="24"/>
      <c r="Y1" s="24"/>
      <c r="Z1" s="24"/>
      <c r="AA1" s="24"/>
    </row>
    <row r="2" spans="1:27" ht="20" x14ac:dyDescent="0.4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7" ht="15.5" x14ac:dyDescent="0.35">
      <c r="A3" s="21" t="s">
        <v>37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7" ht="13" x14ac:dyDescent="0.3">
      <c r="A4" s="71" t="s">
        <v>65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5" spans="1:27" ht="30" customHeight="1" x14ac:dyDescent="0.25">
      <c r="A5" s="72" t="s">
        <v>3</v>
      </c>
      <c r="B5" s="73" t="s">
        <v>4</v>
      </c>
      <c r="C5" s="74" t="s">
        <v>59</v>
      </c>
      <c r="D5" s="60" t="s">
        <v>60</v>
      </c>
      <c r="E5" s="30"/>
      <c r="F5" s="85" t="s">
        <v>44</v>
      </c>
      <c r="G5" s="29"/>
      <c r="H5" s="30"/>
      <c r="I5" s="76" t="s">
        <v>61</v>
      </c>
      <c r="J5" s="74" t="s">
        <v>62</v>
      </c>
      <c r="K5" s="72" t="s">
        <v>39</v>
      </c>
      <c r="L5" s="18"/>
      <c r="M5" s="77"/>
      <c r="N5" s="74" t="s">
        <v>63</v>
      </c>
      <c r="O5" s="72" t="s">
        <v>41</v>
      </c>
      <c r="P5" s="18"/>
      <c r="Q5" s="77"/>
      <c r="R5" s="74" t="s">
        <v>50</v>
      </c>
      <c r="S5" s="78" t="s">
        <v>51</v>
      </c>
      <c r="T5" s="73" t="s">
        <v>8</v>
      </c>
    </row>
    <row r="6" spans="1:27" ht="45.5" customHeight="1" x14ac:dyDescent="0.25">
      <c r="A6" s="38"/>
      <c r="B6" s="39"/>
      <c r="C6" s="42"/>
      <c r="D6" s="12" t="s">
        <v>8</v>
      </c>
      <c r="E6" s="41" t="s">
        <v>54</v>
      </c>
      <c r="F6" s="40" t="s">
        <v>52</v>
      </c>
      <c r="G6" s="86" t="s">
        <v>53</v>
      </c>
      <c r="H6" s="86" t="s">
        <v>8</v>
      </c>
      <c r="I6" s="43"/>
      <c r="J6" s="42"/>
      <c r="K6" s="40" t="s">
        <v>52</v>
      </c>
      <c r="L6" s="40" t="s">
        <v>53</v>
      </c>
      <c r="M6" s="40" t="s">
        <v>8</v>
      </c>
      <c r="N6" s="42"/>
      <c r="O6" s="40" t="s">
        <v>52</v>
      </c>
      <c r="P6" s="40" t="s">
        <v>53</v>
      </c>
      <c r="Q6" s="40" t="s">
        <v>8</v>
      </c>
      <c r="R6" s="42"/>
      <c r="S6" s="46"/>
      <c r="T6" s="39"/>
    </row>
    <row r="7" spans="1:27" ht="13" x14ac:dyDescent="0.25">
      <c r="A7" s="47" t="s">
        <v>9</v>
      </c>
      <c r="B7" s="11" t="s">
        <v>35</v>
      </c>
      <c r="C7" s="51">
        <v>4</v>
      </c>
      <c r="D7" s="12">
        <v>4</v>
      </c>
      <c r="E7" s="51">
        <f t="shared" ref="E7:E10" si="0">D7*0.5</f>
        <v>2</v>
      </c>
      <c r="F7" s="12">
        <v>3</v>
      </c>
      <c r="G7" s="87">
        <v>5.9027777777777776E-2</v>
      </c>
      <c r="H7" s="12">
        <v>4</v>
      </c>
      <c r="I7" s="12">
        <v>4</v>
      </c>
      <c r="J7" s="12">
        <v>4</v>
      </c>
      <c r="K7" s="12">
        <v>0</v>
      </c>
      <c r="L7" s="50">
        <v>7.6388888888888886E-3</v>
      </c>
      <c r="M7" s="12">
        <v>4</v>
      </c>
      <c r="N7" s="12">
        <v>4</v>
      </c>
      <c r="O7" s="12">
        <v>3</v>
      </c>
      <c r="P7" s="50">
        <v>1.3194444444444444E-2</v>
      </c>
      <c r="Q7" s="12">
        <v>4</v>
      </c>
      <c r="R7" s="12">
        <v>4</v>
      </c>
      <c r="S7" s="51">
        <f>C7+E7+H7+I7+J7+M7+N7+Q7+R7</f>
        <v>34</v>
      </c>
      <c r="T7" s="13" t="s">
        <v>36</v>
      </c>
    </row>
    <row r="8" spans="1:27" ht="13" x14ac:dyDescent="0.25">
      <c r="A8" s="53" t="s">
        <v>12</v>
      </c>
      <c r="B8" s="10" t="s">
        <v>27</v>
      </c>
      <c r="C8" s="56">
        <v>1</v>
      </c>
      <c r="D8" s="4">
        <v>3</v>
      </c>
      <c r="E8" s="51">
        <f t="shared" si="0"/>
        <v>1.5</v>
      </c>
      <c r="F8" s="12">
        <v>2</v>
      </c>
      <c r="G8" s="50">
        <v>3.4722222222222224E-2</v>
      </c>
      <c r="H8" s="4">
        <v>2</v>
      </c>
      <c r="I8" s="56">
        <v>1</v>
      </c>
      <c r="J8" s="4">
        <v>1</v>
      </c>
      <c r="K8" s="12">
        <v>1</v>
      </c>
      <c r="L8" s="50">
        <v>1.9444444444444445E-2</v>
      </c>
      <c r="M8" s="12">
        <v>2</v>
      </c>
      <c r="N8" s="4">
        <v>2</v>
      </c>
      <c r="O8" s="12">
        <v>2</v>
      </c>
      <c r="P8" s="50">
        <v>1.3888888888888888E-2</v>
      </c>
      <c r="Q8" s="12">
        <v>2</v>
      </c>
      <c r="R8" s="4">
        <v>2</v>
      </c>
      <c r="S8" s="51">
        <f t="shared" ref="S8:S9" si="1">SUM(C8+E8+H8+I8+J8+M8+N8+Q8+R8)</f>
        <v>14.5</v>
      </c>
      <c r="T8" s="88" t="s">
        <v>12</v>
      </c>
    </row>
    <row r="9" spans="1:27" ht="13" x14ac:dyDescent="0.25">
      <c r="A9" s="53" t="s">
        <v>11</v>
      </c>
      <c r="B9" s="69" t="s">
        <v>25</v>
      </c>
      <c r="C9" s="56">
        <v>2</v>
      </c>
      <c r="D9" s="4">
        <v>1</v>
      </c>
      <c r="E9" s="51">
        <f t="shared" si="0"/>
        <v>0.5</v>
      </c>
      <c r="F9" s="12">
        <v>2</v>
      </c>
      <c r="G9" s="50">
        <v>1.4583333333333334E-2</v>
      </c>
      <c r="H9" s="4">
        <v>1</v>
      </c>
      <c r="I9" s="56">
        <v>2</v>
      </c>
      <c r="J9" s="4">
        <v>2</v>
      </c>
      <c r="K9" s="12">
        <v>1</v>
      </c>
      <c r="L9" s="50">
        <v>9.7222222222222224E-3</v>
      </c>
      <c r="M9" s="12">
        <v>1</v>
      </c>
      <c r="N9" s="4">
        <v>1</v>
      </c>
      <c r="O9" s="12">
        <v>3</v>
      </c>
      <c r="P9" s="50">
        <v>1.0416666666666666E-2</v>
      </c>
      <c r="Q9" s="12">
        <v>1</v>
      </c>
      <c r="R9" s="4">
        <v>1</v>
      </c>
      <c r="S9" s="51">
        <f t="shared" si="1"/>
        <v>11.5</v>
      </c>
      <c r="T9" s="88" t="s">
        <v>9</v>
      </c>
    </row>
    <row r="10" spans="1:27" ht="13" x14ac:dyDescent="0.25">
      <c r="A10" s="53" t="s">
        <v>14</v>
      </c>
      <c r="B10" s="10" t="s">
        <v>31</v>
      </c>
      <c r="C10" s="56">
        <v>3</v>
      </c>
      <c r="D10" s="4">
        <v>2</v>
      </c>
      <c r="E10" s="51">
        <f t="shared" si="0"/>
        <v>1</v>
      </c>
      <c r="F10" s="12">
        <v>2</v>
      </c>
      <c r="G10" s="50">
        <v>4.6527777777777779E-2</v>
      </c>
      <c r="H10" s="4">
        <v>3</v>
      </c>
      <c r="I10" s="56">
        <v>3</v>
      </c>
      <c r="J10" s="4" t="s">
        <v>66</v>
      </c>
      <c r="K10" s="12">
        <v>0</v>
      </c>
      <c r="L10" s="50">
        <v>0</v>
      </c>
      <c r="M10" s="12">
        <v>3</v>
      </c>
      <c r="N10" s="4">
        <v>3</v>
      </c>
      <c r="O10" s="12">
        <v>0</v>
      </c>
      <c r="P10" s="50">
        <v>0</v>
      </c>
      <c r="Q10" s="12">
        <v>3</v>
      </c>
      <c r="R10" s="4">
        <v>3</v>
      </c>
      <c r="S10" s="51">
        <f>SUM(C10+E10+H10+I10+M10+Q10+R10)</f>
        <v>19</v>
      </c>
      <c r="T10" s="88" t="s">
        <v>11</v>
      </c>
    </row>
    <row r="12" spans="1:27" x14ac:dyDescent="0.25">
      <c r="A12" s="22">
        <v>45794</v>
      </c>
      <c r="B12" s="18"/>
      <c r="C12" s="9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7" x14ac:dyDescent="0.25">
      <c r="A14" s="23" t="s">
        <v>17</v>
      </c>
      <c r="B14" s="18"/>
      <c r="C14" s="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66" t="s">
        <v>18</v>
      </c>
      <c r="S14" s="18"/>
      <c r="T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7" x14ac:dyDescent="0.25">
      <c r="A16" s="23" t="s">
        <v>19</v>
      </c>
      <c r="B16" s="18"/>
      <c r="C16" s="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66" t="s">
        <v>20</v>
      </c>
      <c r="S16" s="18"/>
      <c r="T16" s="1"/>
    </row>
  </sheetData>
  <mergeCells count="21">
    <mergeCell ref="A12:B12"/>
    <mergeCell ref="A14:B14"/>
    <mergeCell ref="R14:S14"/>
    <mergeCell ref="A16:B16"/>
    <mergeCell ref="R16:S16"/>
    <mergeCell ref="K5:M5"/>
    <mergeCell ref="N5:N6"/>
    <mergeCell ref="O5:Q5"/>
    <mergeCell ref="R5:R6"/>
    <mergeCell ref="S5:S6"/>
    <mergeCell ref="T5:T6"/>
    <mergeCell ref="A2:T2"/>
    <mergeCell ref="A3:T3"/>
    <mergeCell ref="A4:T4"/>
    <mergeCell ref="A5:A6"/>
    <mergeCell ref="B5:B6"/>
    <mergeCell ref="C5:C6"/>
    <mergeCell ref="D5:E5"/>
    <mergeCell ref="F5:H5"/>
    <mergeCell ref="I5:I6"/>
    <mergeCell ref="J5:J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B965-BAB1-4B98-927C-276D48543A89}">
  <dimension ref="A1:AA16"/>
  <sheetViews>
    <sheetView workbookViewId="0">
      <selection sqref="A1:XFD1"/>
    </sheetView>
  </sheetViews>
  <sheetFormatPr defaultRowHeight="12.5" x14ac:dyDescent="0.25"/>
  <cols>
    <col min="1" max="1" width="7.90625" customWidth="1"/>
    <col min="2" max="2" width="23.08984375" customWidth="1"/>
    <col min="3" max="13" width="9.26953125" customWidth="1"/>
    <col min="14" max="14" width="7" customWidth="1"/>
  </cols>
  <sheetData>
    <row r="1" spans="1:27" ht="18" x14ac:dyDescent="0.4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14"/>
      <c r="P1" s="114"/>
      <c r="Q1" s="114"/>
      <c r="R1" s="114"/>
      <c r="S1" s="24"/>
      <c r="T1" s="24"/>
      <c r="U1" s="24"/>
      <c r="V1" s="24"/>
      <c r="W1" s="24"/>
      <c r="X1" s="24"/>
      <c r="Y1" s="24"/>
      <c r="Z1" s="24"/>
      <c r="AA1" s="24"/>
    </row>
    <row r="2" spans="1:27" ht="20" x14ac:dyDescent="0.4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7" ht="15.5" x14ac:dyDescent="0.35">
      <c r="A3" s="21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27" ht="13" x14ac:dyDescent="0.3">
      <c r="A4" s="25" t="s">
        <v>38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7" ht="13" x14ac:dyDescent="0.3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27" ht="123.5" x14ac:dyDescent="0.25">
      <c r="A6" s="90" t="s">
        <v>3</v>
      </c>
      <c r="B6" s="13" t="s">
        <v>4</v>
      </c>
      <c r="C6" s="91" t="s">
        <v>68</v>
      </c>
      <c r="D6" s="91" t="s">
        <v>69</v>
      </c>
      <c r="E6" s="91" t="s">
        <v>70</v>
      </c>
      <c r="F6" s="91" t="s">
        <v>71</v>
      </c>
      <c r="G6" s="92" t="s">
        <v>72</v>
      </c>
      <c r="H6" s="91" t="s">
        <v>73</v>
      </c>
      <c r="I6" s="93" t="s">
        <v>74</v>
      </c>
      <c r="J6" s="94" t="s">
        <v>75</v>
      </c>
      <c r="K6" s="52" t="s">
        <v>76</v>
      </c>
      <c r="L6" s="95" t="s">
        <v>53</v>
      </c>
      <c r="M6" s="13" t="s">
        <v>7</v>
      </c>
      <c r="N6" s="52" t="s">
        <v>8</v>
      </c>
    </row>
    <row r="7" spans="1:27" x14ac:dyDescent="0.25">
      <c r="A7" s="53" t="s">
        <v>9</v>
      </c>
      <c r="B7" s="10" t="s">
        <v>16</v>
      </c>
      <c r="C7" s="96">
        <v>0</v>
      </c>
      <c r="D7" s="97">
        <v>0</v>
      </c>
      <c r="E7" s="96">
        <v>0</v>
      </c>
      <c r="F7" s="97">
        <v>8.3333333333333329E-2</v>
      </c>
      <c r="G7" s="96">
        <v>0.1111111111111111</v>
      </c>
      <c r="H7" s="97">
        <v>0.125</v>
      </c>
      <c r="I7" s="96">
        <v>4.1666666666666664E-2</v>
      </c>
      <c r="J7" s="97">
        <v>0</v>
      </c>
      <c r="K7" s="96">
        <f t="shared" ref="K7:K10" si="0">SUM(C7:J7)</f>
        <v>0.3611111111111111</v>
      </c>
      <c r="L7" s="98">
        <v>1.476388888888889</v>
      </c>
      <c r="M7" s="99">
        <f t="shared" ref="M7:M10" si="1">SUM(K7:L7)</f>
        <v>1.8375000000000001</v>
      </c>
      <c r="N7" s="6" t="s">
        <v>14</v>
      </c>
    </row>
    <row r="8" spans="1:27" ht="13" x14ac:dyDescent="0.25">
      <c r="A8" s="53" t="s">
        <v>12</v>
      </c>
      <c r="B8" s="10" t="s">
        <v>13</v>
      </c>
      <c r="C8" s="96">
        <v>0</v>
      </c>
      <c r="D8" s="97">
        <v>0</v>
      </c>
      <c r="E8" s="97">
        <v>0</v>
      </c>
      <c r="F8" s="97">
        <v>0</v>
      </c>
      <c r="G8" s="96">
        <v>0</v>
      </c>
      <c r="H8" s="97">
        <v>0</v>
      </c>
      <c r="I8" s="96">
        <v>4.1666666666666664E-2</v>
      </c>
      <c r="J8" s="97">
        <v>0</v>
      </c>
      <c r="K8" s="96">
        <f t="shared" si="0"/>
        <v>4.1666666666666664E-2</v>
      </c>
      <c r="L8" s="98">
        <v>1.3708333333333333</v>
      </c>
      <c r="M8" s="99">
        <f t="shared" si="1"/>
        <v>1.4125000000000001</v>
      </c>
      <c r="N8" s="7" t="s">
        <v>12</v>
      </c>
    </row>
    <row r="9" spans="1:27" ht="13" x14ac:dyDescent="0.25">
      <c r="A9" s="53" t="s">
        <v>11</v>
      </c>
      <c r="B9" s="10" t="s">
        <v>15</v>
      </c>
      <c r="C9" s="96">
        <v>0</v>
      </c>
      <c r="D9" s="97">
        <v>0</v>
      </c>
      <c r="E9" s="97">
        <v>0</v>
      </c>
      <c r="F9" s="97">
        <v>0</v>
      </c>
      <c r="G9" s="96">
        <v>4.1666666666666664E-2</v>
      </c>
      <c r="H9" s="97">
        <v>4.1666666666666664E-2</v>
      </c>
      <c r="I9" s="96">
        <v>0</v>
      </c>
      <c r="J9" s="97">
        <v>0</v>
      </c>
      <c r="K9" s="96">
        <f t="shared" si="0"/>
        <v>8.3333333333333329E-2</v>
      </c>
      <c r="L9" s="98">
        <v>1.0574884259259258</v>
      </c>
      <c r="M9" s="99">
        <f t="shared" si="1"/>
        <v>1.1408217592592591</v>
      </c>
      <c r="N9" s="7" t="s">
        <v>9</v>
      </c>
    </row>
    <row r="10" spans="1:27" ht="13" x14ac:dyDescent="0.25">
      <c r="A10" s="53" t="s">
        <v>14</v>
      </c>
      <c r="B10" s="10" t="s">
        <v>10</v>
      </c>
      <c r="C10" s="96">
        <v>0</v>
      </c>
      <c r="D10" s="97">
        <v>0</v>
      </c>
      <c r="E10" s="96">
        <v>4.1666666666666664E-2</v>
      </c>
      <c r="F10" s="97">
        <v>0.125</v>
      </c>
      <c r="G10" s="96">
        <v>0</v>
      </c>
      <c r="H10" s="97">
        <v>4.1666666666666664E-2</v>
      </c>
      <c r="I10" s="96">
        <v>4.1666666666666664E-2</v>
      </c>
      <c r="J10" s="97">
        <v>0</v>
      </c>
      <c r="K10" s="96">
        <f t="shared" si="0"/>
        <v>0.24999999999999997</v>
      </c>
      <c r="L10" s="98">
        <v>1.367361111111111</v>
      </c>
      <c r="M10" s="99">
        <f t="shared" si="1"/>
        <v>1.617361111111111</v>
      </c>
      <c r="N10" s="7" t="s">
        <v>11</v>
      </c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27" x14ac:dyDescent="0.25">
      <c r="A12" s="22">
        <v>45795</v>
      </c>
      <c r="B12" s="1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7" x14ac:dyDescent="0.25">
      <c r="A14" s="23" t="s">
        <v>17</v>
      </c>
      <c r="B14" s="18"/>
      <c r="C14" s="1"/>
      <c r="D14" s="1"/>
      <c r="E14" s="1"/>
      <c r="F14" s="1"/>
      <c r="G14" s="1"/>
      <c r="H14" s="1"/>
      <c r="I14" s="1"/>
      <c r="J14" s="1"/>
      <c r="K14" s="1"/>
      <c r="L14" s="1"/>
      <c r="M14" s="66" t="s">
        <v>18</v>
      </c>
      <c r="N14" s="18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27" x14ac:dyDescent="0.25">
      <c r="A16" s="23" t="s">
        <v>19</v>
      </c>
      <c r="B16" s="18"/>
      <c r="C16" s="1"/>
      <c r="D16" s="1"/>
      <c r="E16" s="1"/>
      <c r="F16" s="1"/>
      <c r="G16" s="1"/>
      <c r="H16" s="1"/>
      <c r="I16" s="1"/>
      <c r="J16" s="1"/>
      <c r="K16" s="1"/>
      <c r="L16" s="1"/>
      <c r="M16" s="66" t="s">
        <v>20</v>
      </c>
      <c r="N16" s="18"/>
    </row>
  </sheetData>
  <mergeCells count="9">
    <mergeCell ref="A16:B16"/>
    <mergeCell ref="M16:N16"/>
    <mergeCell ref="A1:N1"/>
    <mergeCell ref="A2:N2"/>
    <mergeCell ref="A3:N3"/>
    <mergeCell ref="A4:N4"/>
    <mergeCell ref="A12:B12"/>
    <mergeCell ref="A14:B14"/>
    <mergeCell ref="M14:N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DB4F6-8FBF-4737-9442-C4918EF3D729}">
  <dimension ref="A1:AA13"/>
  <sheetViews>
    <sheetView workbookViewId="0">
      <selection sqref="A1:XFD1"/>
    </sheetView>
  </sheetViews>
  <sheetFormatPr defaultRowHeight="12.5" x14ac:dyDescent="0.25"/>
  <cols>
    <col min="1" max="1" width="6.26953125" customWidth="1"/>
    <col min="2" max="2" width="24.26953125" customWidth="1"/>
    <col min="3" max="13" width="8.6328125" customWidth="1"/>
    <col min="14" max="14" width="7" customWidth="1"/>
  </cols>
  <sheetData>
    <row r="1" spans="1:27" ht="18" x14ac:dyDescent="0.4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14"/>
      <c r="P1" s="114"/>
      <c r="Q1" s="114"/>
      <c r="R1" s="114"/>
      <c r="S1" s="24"/>
      <c r="T1" s="24"/>
      <c r="U1" s="24"/>
      <c r="V1" s="24"/>
      <c r="W1" s="24"/>
      <c r="X1" s="24"/>
      <c r="Y1" s="24"/>
      <c r="Z1" s="24"/>
      <c r="AA1" s="24"/>
    </row>
    <row r="2" spans="1:27" ht="20" x14ac:dyDescent="0.4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7" ht="15.5" x14ac:dyDescent="0.35">
      <c r="A3" s="21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27" ht="13" x14ac:dyDescent="0.3">
      <c r="A4" s="71" t="s">
        <v>56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27" ht="123.5" x14ac:dyDescent="0.25">
      <c r="A5" s="100" t="s">
        <v>3</v>
      </c>
      <c r="B5" s="13" t="s">
        <v>4</v>
      </c>
      <c r="C5" s="91" t="s">
        <v>68</v>
      </c>
      <c r="D5" s="91" t="s">
        <v>69</v>
      </c>
      <c r="E5" s="91" t="s">
        <v>70</v>
      </c>
      <c r="F5" s="91" t="s">
        <v>71</v>
      </c>
      <c r="G5" s="92" t="s">
        <v>72</v>
      </c>
      <c r="H5" s="91" t="s">
        <v>73</v>
      </c>
      <c r="I5" s="93" t="s">
        <v>74</v>
      </c>
      <c r="J5" s="94" t="s">
        <v>75</v>
      </c>
      <c r="K5" s="7" t="s">
        <v>76</v>
      </c>
      <c r="L5" s="101" t="s">
        <v>53</v>
      </c>
      <c r="M5" s="102" t="s">
        <v>7</v>
      </c>
      <c r="N5" s="7" t="s">
        <v>8</v>
      </c>
    </row>
    <row r="6" spans="1:27" ht="13" x14ac:dyDescent="0.25">
      <c r="A6" s="53" t="s">
        <v>9</v>
      </c>
      <c r="B6" s="54" t="s">
        <v>22</v>
      </c>
      <c r="C6" s="97">
        <v>0</v>
      </c>
      <c r="D6" s="96">
        <v>0</v>
      </c>
      <c r="E6" s="97">
        <v>0</v>
      </c>
      <c r="F6" s="96">
        <v>8.3333333333333329E-2</v>
      </c>
      <c r="G6" s="97">
        <v>4.1666666666666664E-2</v>
      </c>
      <c r="H6" s="96">
        <v>0</v>
      </c>
      <c r="I6" s="97">
        <v>0</v>
      </c>
      <c r="J6" s="96">
        <v>0</v>
      </c>
      <c r="K6" s="97">
        <f t="shared" ref="K6:K7" si="0">SUM(C6:J6)</f>
        <v>0.125</v>
      </c>
      <c r="L6" s="103">
        <v>1.1614004629629631</v>
      </c>
      <c r="M6" s="104">
        <f t="shared" ref="M6:M7" si="1">SUM(K6:L6)</f>
        <v>1.2864004629629631</v>
      </c>
      <c r="N6" s="7" t="s">
        <v>12</v>
      </c>
    </row>
    <row r="7" spans="1:27" ht="13" x14ac:dyDescent="0.25">
      <c r="A7" s="53" t="s">
        <v>12</v>
      </c>
      <c r="B7" s="54" t="s">
        <v>23</v>
      </c>
      <c r="C7" s="97">
        <v>0</v>
      </c>
      <c r="D7" s="96">
        <v>0</v>
      </c>
      <c r="E7" s="97">
        <v>0.125</v>
      </c>
      <c r="F7" s="96">
        <v>4.1666666666666664E-2</v>
      </c>
      <c r="G7" s="97">
        <v>0</v>
      </c>
      <c r="H7" s="96">
        <v>0</v>
      </c>
      <c r="I7" s="97">
        <v>0</v>
      </c>
      <c r="J7" s="96">
        <v>0</v>
      </c>
      <c r="K7" s="97">
        <f t="shared" si="0"/>
        <v>0.16666666666666666</v>
      </c>
      <c r="L7" s="103">
        <v>1.1149768518518519</v>
      </c>
      <c r="M7" s="105">
        <f t="shared" si="1"/>
        <v>1.2816435185185187</v>
      </c>
      <c r="N7" s="7" t="s">
        <v>9</v>
      </c>
    </row>
    <row r="8" spans="1:27" x14ac:dyDescent="0.25">
      <c r="A8" s="24"/>
      <c r="B8" s="1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27" x14ac:dyDescent="0.25">
      <c r="A9" s="22">
        <v>45795</v>
      </c>
      <c r="B9" s="1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4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27" x14ac:dyDescent="0.25">
      <c r="A11" s="23" t="s">
        <v>17</v>
      </c>
      <c r="B11" s="18"/>
      <c r="C11" s="1"/>
      <c r="D11" s="1"/>
      <c r="E11" s="1"/>
      <c r="F11" s="1"/>
      <c r="G11" s="1"/>
      <c r="H11" s="1"/>
      <c r="I11" s="1"/>
      <c r="J11" s="1"/>
      <c r="K11" s="1"/>
      <c r="L11" s="66" t="s">
        <v>18</v>
      </c>
      <c r="M11" s="18"/>
      <c r="N11" s="18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7" x14ac:dyDescent="0.25">
      <c r="A13" s="23" t="s">
        <v>19</v>
      </c>
      <c r="B13" s="18"/>
      <c r="C13" s="1"/>
      <c r="D13" s="1"/>
      <c r="E13" s="1"/>
      <c r="F13" s="1"/>
      <c r="G13" s="1"/>
      <c r="H13" s="1"/>
      <c r="I13" s="1"/>
      <c r="J13" s="1"/>
      <c r="K13" s="1"/>
      <c r="L13" s="66" t="s">
        <v>20</v>
      </c>
      <c r="M13" s="18"/>
      <c r="N13" s="18"/>
    </row>
  </sheetData>
  <mergeCells count="9">
    <mergeCell ref="A13:B13"/>
    <mergeCell ref="L13:N13"/>
    <mergeCell ref="A1:N1"/>
    <mergeCell ref="A2:N2"/>
    <mergeCell ref="A3:N3"/>
    <mergeCell ref="A4:N4"/>
    <mergeCell ref="A9:B9"/>
    <mergeCell ref="A11:B11"/>
    <mergeCell ref="L11:N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A9D6-74D7-4474-AEF2-0CADCCFBED13}">
  <dimension ref="A1:AA22"/>
  <sheetViews>
    <sheetView workbookViewId="0">
      <selection sqref="A1:XFD1"/>
    </sheetView>
  </sheetViews>
  <sheetFormatPr defaultRowHeight="12.5" x14ac:dyDescent="0.25"/>
  <cols>
    <col min="1" max="1" width="6.08984375" customWidth="1"/>
    <col min="2" max="2" width="35.7265625" customWidth="1"/>
    <col min="3" max="13" width="9.54296875" customWidth="1"/>
    <col min="14" max="14" width="7" customWidth="1"/>
  </cols>
  <sheetData>
    <row r="1" spans="1:27" ht="18" x14ac:dyDescent="0.4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14"/>
      <c r="P1" s="114"/>
      <c r="Q1" s="114"/>
      <c r="R1" s="114"/>
      <c r="S1" s="24"/>
      <c r="T1" s="24"/>
      <c r="U1" s="24"/>
      <c r="V1" s="24"/>
      <c r="W1" s="24"/>
      <c r="X1" s="24"/>
      <c r="Y1" s="24"/>
      <c r="Z1" s="24"/>
      <c r="AA1" s="24"/>
    </row>
    <row r="2" spans="1:27" ht="20" x14ac:dyDescent="0.4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7" ht="15.5" x14ac:dyDescent="0.35">
      <c r="A3" s="21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27" ht="13" x14ac:dyDescent="0.3">
      <c r="A4" s="71" t="s">
        <v>57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27" ht="123.5" x14ac:dyDescent="0.25">
      <c r="A5" s="100" t="s">
        <v>3</v>
      </c>
      <c r="B5" s="13" t="s">
        <v>4</v>
      </c>
      <c r="C5" s="91" t="s">
        <v>68</v>
      </c>
      <c r="D5" s="91" t="s">
        <v>69</v>
      </c>
      <c r="E5" s="91" t="s">
        <v>70</v>
      </c>
      <c r="F5" s="91" t="s">
        <v>71</v>
      </c>
      <c r="G5" s="92" t="s">
        <v>72</v>
      </c>
      <c r="H5" s="91" t="s">
        <v>73</v>
      </c>
      <c r="I5" s="93" t="s">
        <v>74</v>
      </c>
      <c r="J5" s="94" t="s">
        <v>75</v>
      </c>
      <c r="K5" s="7" t="s">
        <v>76</v>
      </c>
      <c r="L5" s="101" t="s">
        <v>53</v>
      </c>
      <c r="M5" s="88" t="s">
        <v>7</v>
      </c>
      <c r="N5" s="7" t="s">
        <v>8</v>
      </c>
    </row>
    <row r="6" spans="1:27" ht="13" x14ac:dyDescent="0.25">
      <c r="A6" s="53" t="s">
        <v>9</v>
      </c>
      <c r="B6" s="10" t="s">
        <v>25</v>
      </c>
      <c r="C6" s="96">
        <v>0</v>
      </c>
      <c r="D6" s="97">
        <v>0</v>
      </c>
      <c r="E6" s="96">
        <v>4.1666666666666664E-2</v>
      </c>
      <c r="F6" s="97">
        <v>4.1666666666666664E-2</v>
      </c>
      <c r="G6" s="96">
        <v>0</v>
      </c>
      <c r="H6" s="97">
        <v>4.1666666666666664E-2</v>
      </c>
      <c r="I6" s="96">
        <v>0</v>
      </c>
      <c r="J6" s="97">
        <v>0</v>
      </c>
      <c r="K6" s="97">
        <f t="shared" ref="K6:K9" si="0">SUM(C6:J6)</f>
        <v>0.125</v>
      </c>
      <c r="L6" s="97">
        <v>0.9634490740740741</v>
      </c>
      <c r="M6" s="105">
        <f t="shared" ref="M6:M9" si="1">SUM(K6:L6)</f>
        <v>1.0884490740740742</v>
      </c>
      <c r="N6" s="7" t="s">
        <v>9</v>
      </c>
    </row>
    <row r="7" spans="1:27" ht="13" x14ac:dyDescent="0.25">
      <c r="A7" s="53" t="s">
        <v>12</v>
      </c>
      <c r="B7" s="106" t="s">
        <v>26</v>
      </c>
      <c r="C7" s="96">
        <v>0</v>
      </c>
      <c r="D7" s="97">
        <v>0</v>
      </c>
      <c r="E7" s="96">
        <v>4.1666666666666664E-2</v>
      </c>
      <c r="F7" s="97">
        <v>0</v>
      </c>
      <c r="G7" s="96">
        <v>0.16666666666666666</v>
      </c>
      <c r="H7" s="97">
        <v>0</v>
      </c>
      <c r="I7" s="96">
        <v>4.1666666666666664E-2</v>
      </c>
      <c r="J7" s="97">
        <v>0</v>
      </c>
      <c r="K7" s="96">
        <f t="shared" si="0"/>
        <v>0.24999999999999997</v>
      </c>
      <c r="L7" s="107">
        <v>1.14375</v>
      </c>
      <c r="M7" s="105">
        <f t="shared" si="1"/>
        <v>1.39375</v>
      </c>
      <c r="N7" s="7" t="s">
        <v>12</v>
      </c>
    </row>
    <row r="8" spans="1:27" x14ac:dyDescent="0.25">
      <c r="A8" s="53" t="s">
        <v>11</v>
      </c>
      <c r="B8" s="10" t="s">
        <v>27</v>
      </c>
      <c r="C8" s="96">
        <v>0</v>
      </c>
      <c r="D8" s="97">
        <v>8.3333333333333329E-2</v>
      </c>
      <c r="E8" s="96">
        <v>4.1666666666666664E-2</v>
      </c>
      <c r="F8" s="97">
        <v>8.3333333333333329E-2</v>
      </c>
      <c r="G8" s="96">
        <v>0</v>
      </c>
      <c r="H8" s="97">
        <v>4.1666666666666664E-2</v>
      </c>
      <c r="I8" s="96">
        <v>0.1388888888888889</v>
      </c>
      <c r="J8" s="97">
        <v>0.10416666666666667</v>
      </c>
      <c r="K8" s="96">
        <f t="shared" si="0"/>
        <v>0.49305555555555552</v>
      </c>
      <c r="L8" s="107">
        <v>1.898611111111111</v>
      </c>
      <c r="M8" s="105">
        <f t="shared" si="1"/>
        <v>2.3916666666666666</v>
      </c>
      <c r="N8" s="6" t="s">
        <v>14</v>
      </c>
    </row>
    <row r="9" spans="1:27" ht="13" x14ac:dyDescent="0.25">
      <c r="A9" s="53" t="s">
        <v>14</v>
      </c>
      <c r="B9" s="106" t="s">
        <v>28</v>
      </c>
      <c r="C9" s="96">
        <v>0</v>
      </c>
      <c r="D9" s="97">
        <v>4.1666666666666664E-2</v>
      </c>
      <c r="E9" s="96">
        <v>0</v>
      </c>
      <c r="F9" s="97">
        <v>4.1666666666666664E-2</v>
      </c>
      <c r="G9" s="96">
        <v>4.1666666666666664E-2</v>
      </c>
      <c r="H9" s="97">
        <v>0</v>
      </c>
      <c r="I9" s="96">
        <v>4.1666666666666664E-2</v>
      </c>
      <c r="J9" s="97">
        <v>4.1666666666666664E-2</v>
      </c>
      <c r="K9" s="96">
        <f t="shared" si="0"/>
        <v>0.20833333333333331</v>
      </c>
      <c r="L9" s="107">
        <v>2.0388888888888888</v>
      </c>
      <c r="M9" s="105">
        <f t="shared" si="1"/>
        <v>2.2472222222222222</v>
      </c>
      <c r="N9" s="7" t="s">
        <v>11</v>
      </c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27" x14ac:dyDescent="0.25">
      <c r="A11" s="22">
        <v>45795</v>
      </c>
      <c r="B11" s="1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7" x14ac:dyDescent="0.25">
      <c r="A13" s="23" t="s">
        <v>17</v>
      </c>
      <c r="B13" s="18"/>
      <c r="C13" s="1"/>
      <c r="D13" s="1"/>
      <c r="E13" s="1"/>
      <c r="F13" s="1"/>
      <c r="G13" s="1"/>
      <c r="H13" s="1"/>
      <c r="I13" s="1"/>
      <c r="J13" s="1"/>
      <c r="K13" s="1"/>
      <c r="L13" s="66" t="s">
        <v>18</v>
      </c>
      <c r="M13" s="18"/>
      <c r="N13" s="18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7" x14ac:dyDescent="0.25">
      <c r="A15" s="23" t="s">
        <v>19</v>
      </c>
      <c r="B15" s="18"/>
      <c r="C15" s="1"/>
      <c r="D15" s="1"/>
      <c r="E15" s="1"/>
      <c r="F15" s="1"/>
      <c r="G15" s="1"/>
      <c r="H15" s="1"/>
      <c r="I15" s="1"/>
      <c r="J15" s="1"/>
      <c r="K15" s="1"/>
      <c r="L15" s="66" t="s">
        <v>20</v>
      </c>
      <c r="M15" s="18"/>
      <c r="N15" s="18"/>
    </row>
    <row r="22" spans="1:1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mergeCells count="9">
    <mergeCell ref="A15:B15"/>
    <mergeCell ref="L15:N15"/>
    <mergeCell ref="A1:N1"/>
    <mergeCell ref="A2:N2"/>
    <mergeCell ref="A3:N3"/>
    <mergeCell ref="A4:N4"/>
    <mergeCell ref="A11:B11"/>
    <mergeCell ref="A13:B13"/>
    <mergeCell ref="L13:N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7333-1E03-432C-9925-33CE3E169F02}">
  <dimension ref="A1:AA17"/>
  <sheetViews>
    <sheetView workbookViewId="0">
      <selection sqref="A1:XFD1"/>
    </sheetView>
  </sheetViews>
  <sheetFormatPr defaultRowHeight="12.5" x14ac:dyDescent="0.25"/>
  <cols>
    <col min="1" max="1" width="6.6328125" customWidth="1"/>
    <col min="2" max="2" width="26.08984375" customWidth="1"/>
    <col min="3" max="13" width="9" customWidth="1"/>
    <col min="14" max="14" width="7" customWidth="1"/>
  </cols>
  <sheetData>
    <row r="1" spans="1:27" ht="18" x14ac:dyDescent="0.4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14"/>
      <c r="P1" s="114"/>
      <c r="Q1" s="114"/>
      <c r="R1" s="114"/>
      <c r="S1" s="24"/>
      <c r="T1" s="24"/>
      <c r="U1" s="24"/>
      <c r="V1" s="24"/>
      <c r="W1" s="24"/>
      <c r="X1" s="24"/>
      <c r="Y1" s="24"/>
      <c r="Z1" s="24"/>
      <c r="AA1" s="24"/>
    </row>
    <row r="2" spans="1:27" ht="20" x14ac:dyDescent="0.4">
      <c r="A2" s="17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7" ht="15.5" x14ac:dyDescent="0.35">
      <c r="A3" s="21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27" ht="13" x14ac:dyDescent="0.3">
      <c r="A4" s="71" t="s">
        <v>58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27" ht="134" x14ac:dyDescent="0.25">
      <c r="A5" s="100" t="s">
        <v>3</v>
      </c>
      <c r="B5" s="13" t="s">
        <v>4</v>
      </c>
      <c r="C5" s="91" t="s">
        <v>77</v>
      </c>
      <c r="D5" s="91" t="s">
        <v>78</v>
      </c>
      <c r="E5" s="108" t="s">
        <v>79</v>
      </c>
      <c r="F5" s="109" t="s">
        <v>80</v>
      </c>
      <c r="G5" s="108" t="s">
        <v>81</v>
      </c>
      <c r="H5" s="109" t="s">
        <v>74</v>
      </c>
      <c r="I5" s="108" t="s">
        <v>75</v>
      </c>
      <c r="J5" s="110" t="s">
        <v>82</v>
      </c>
      <c r="K5" s="101" t="s">
        <v>76</v>
      </c>
      <c r="L5" s="88" t="s">
        <v>53</v>
      </c>
      <c r="M5" s="101" t="s">
        <v>7</v>
      </c>
      <c r="N5" s="88" t="s">
        <v>8</v>
      </c>
    </row>
    <row r="6" spans="1:27" x14ac:dyDescent="0.25">
      <c r="A6" s="53" t="s">
        <v>9</v>
      </c>
      <c r="B6" s="10" t="s">
        <v>25</v>
      </c>
      <c r="C6" s="97">
        <v>1.3888888888888888E-2</v>
      </c>
      <c r="D6" s="96">
        <v>0</v>
      </c>
      <c r="E6" s="50">
        <v>0</v>
      </c>
      <c r="F6" s="50">
        <v>2.0833333333333332E-2</v>
      </c>
      <c r="G6" s="50">
        <v>0</v>
      </c>
      <c r="H6" s="50">
        <v>0</v>
      </c>
      <c r="I6" s="50">
        <v>0</v>
      </c>
      <c r="J6" s="96">
        <v>4.1666666666666664E-2</v>
      </c>
      <c r="K6" s="97">
        <f t="shared" ref="K6:K11" si="0">SUM(C6:J6)</f>
        <v>7.6388888888888895E-2</v>
      </c>
      <c r="L6" s="111">
        <v>0.62444444444444447</v>
      </c>
      <c r="M6" s="96">
        <f t="shared" ref="M6:M11" si="1">SUM(K6:L6)</f>
        <v>0.70083333333333342</v>
      </c>
      <c r="N6" s="4" t="s">
        <v>32</v>
      </c>
    </row>
    <row r="7" spans="1:27" ht="13" x14ac:dyDescent="0.25">
      <c r="A7" s="53" t="s">
        <v>12</v>
      </c>
      <c r="B7" s="10" t="s">
        <v>27</v>
      </c>
      <c r="C7" s="97">
        <v>0</v>
      </c>
      <c r="D7" s="96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96">
        <v>0</v>
      </c>
      <c r="K7" s="97">
        <f t="shared" si="0"/>
        <v>0</v>
      </c>
      <c r="L7" s="111">
        <v>0.45420138888888889</v>
      </c>
      <c r="M7" s="96">
        <f t="shared" si="1"/>
        <v>0.45420138888888889</v>
      </c>
      <c r="N7" s="88" t="s">
        <v>11</v>
      </c>
    </row>
    <row r="8" spans="1:27" ht="13" x14ac:dyDescent="0.25">
      <c r="A8" s="53" t="s">
        <v>11</v>
      </c>
      <c r="B8" s="10" t="s">
        <v>22</v>
      </c>
      <c r="C8" s="97">
        <v>2.7777777777777776E-2</v>
      </c>
      <c r="D8" s="96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96">
        <v>0</v>
      </c>
      <c r="K8" s="97">
        <f t="shared" si="0"/>
        <v>2.7777777777777776E-2</v>
      </c>
      <c r="L8" s="111">
        <v>0.41947916666666668</v>
      </c>
      <c r="M8" s="96">
        <f t="shared" si="1"/>
        <v>0.44725694444444447</v>
      </c>
      <c r="N8" s="88" t="s">
        <v>12</v>
      </c>
    </row>
    <row r="9" spans="1:27" x14ac:dyDescent="0.25">
      <c r="A9" s="53" t="s">
        <v>14</v>
      </c>
      <c r="B9" s="10" t="s">
        <v>31</v>
      </c>
      <c r="C9" s="97">
        <v>0</v>
      </c>
      <c r="D9" s="96">
        <v>0</v>
      </c>
      <c r="E9" s="50">
        <v>0</v>
      </c>
      <c r="F9" s="50">
        <v>0</v>
      </c>
      <c r="G9" s="50">
        <v>0</v>
      </c>
      <c r="H9" s="50">
        <v>0</v>
      </c>
      <c r="I9" s="112">
        <v>8.3333333333333329E-2</v>
      </c>
      <c r="J9" s="96">
        <v>4.1666666666666664E-2</v>
      </c>
      <c r="K9" s="97">
        <f t="shared" si="0"/>
        <v>0.125</v>
      </c>
      <c r="L9" s="111">
        <v>0.58707175925925925</v>
      </c>
      <c r="M9" s="96">
        <f t="shared" si="1"/>
        <v>0.71207175925925925</v>
      </c>
      <c r="N9" s="4" t="s">
        <v>30</v>
      </c>
    </row>
    <row r="10" spans="1:27" ht="13" x14ac:dyDescent="0.25">
      <c r="A10" s="53" t="s">
        <v>32</v>
      </c>
      <c r="B10" s="10" t="s">
        <v>23</v>
      </c>
      <c r="C10" s="97">
        <v>0</v>
      </c>
      <c r="D10" s="96">
        <v>0</v>
      </c>
      <c r="E10" s="97">
        <v>2.0833333333333332E-2</v>
      </c>
      <c r="F10" s="50">
        <v>0</v>
      </c>
      <c r="G10" s="50">
        <v>0</v>
      </c>
      <c r="H10" s="50">
        <v>0</v>
      </c>
      <c r="I10" s="112">
        <v>1.3888888888888888E-2</v>
      </c>
      <c r="J10" s="96">
        <v>0</v>
      </c>
      <c r="K10" s="97">
        <f t="shared" si="0"/>
        <v>3.4722222222222224E-2</v>
      </c>
      <c r="L10" s="111">
        <v>0.39795138888888887</v>
      </c>
      <c r="M10" s="96">
        <f t="shared" si="1"/>
        <v>0.43267361111111108</v>
      </c>
      <c r="N10" s="88" t="s">
        <v>9</v>
      </c>
    </row>
    <row r="11" spans="1:27" x14ac:dyDescent="0.25">
      <c r="A11" s="12" t="s">
        <v>30</v>
      </c>
      <c r="B11" s="11" t="s">
        <v>33</v>
      </c>
      <c r="C11" s="50">
        <v>4.1666666666666664E-2</v>
      </c>
      <c r="D11" s="96">
        <v>0</v>
      </c>
      <c r="E11" s="50">
        <v>4.1666666666666664E-2</v>
      </c>
      <c r="F11" s="50">
        <v>0</v>
      </c>
      <c r="G11" s="50">
        <v>0</v>
      </c>
      <c r="H11" s="50">
        <v>0</v>
      </c>
      <c r="I11" s="50">
        <v>0</v>
      </c>
      <c r="J11" s="96">
        <v>0</v>
      </c>
      <c r="K11" s="97">
        <f t="shared" si="0"/>
        <v>8.3333333333333329E-2</v>
      </c>
      <c r="L11" s="50">
        <v>0.47063657407407405</v>
      </c>
      <c r="M11" s="96">
        <f t="shared" si="1"/>
        <v>0.55396990740740737</v>
      </c>
      <c r="N11" s="12" t="s">
        <v>14</v>
      </c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27" x14ac:dyDescent="0.25">
      <c r="A13" s="22">
        <v>45795</v>
      </c>
      <c r="B13" s="1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7" x14ac:dyDescent="0.25">
      <c r="A15" s="23" t="s">
        <v>17</v>
      </c>
      <c r="B15" s="18"/>
      <c r="C15" s="1"/>
      <c r="D15" s="1"/>
      <c r="E15" s="1"/>
      <c r="F15" s="1"/>
      <c r="G15" s="1"/>
      <c r="H15" s="1"/>
      <c r="I15" s="1"/>
      <c r="J15" s="1"/>
      <c r="K15" s="1"/>
      <c r="L15" s="66" t="s">
        <v>18</v>
      </c>
      <c r="M15" s="18"/>
      <c r="N15" s="18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23" t="s">
        <v>19</v>
      </c>
      <c r="B17" s="18"/>
      <c r="C17" s="1"/>
      <c r="D17" s="1"/>
      <c r="E17" s="1"/>
      <c r="F17" s="1"/>
      <c r="G17" s="1"/>
      <c r="H17" s="1"/>
      <c r="I17" s="1"/>
      <c r="J17" s="1"/>
      <c r="K17" s="1"/>
      <c r="L17" s="66" t="s">
        <v>20</v>
      </c>
      <c r="M17" s="18"/>
      <c r="N17" s="18"/>
    </row>
  </sheetData>
  <mergeCells count="9">
    <mergeCell ref="A17:B17"/>
    <mergeCell ref="L17:N17"/>
    <mergeCell ref="A1:N1"/>
    <mergeCell ref="A2:N2"/>
    <mergeCell ref="A3:N3"/>
    <mergeCell ref="A4:N4"/>
    <mergeCell ref="A13:B13"/>
    <mergeCell ref="A15:B15"/>
    <mergeCell ref="L15:N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KKP_P</vt:lpstr>
      <vt:lpstr>KKP_A</vt:lpstr>
      <vt:lpstr>KKP_B</vt:lpstr>
      <vt:lpstr>KKP_C</vt:lpstr>
      <vt:lpstr>KKP_D</vt:lpstr>
      <vt:lpstr>KTT_P</vt:lpstr>
      <vt:lpstr>KTT_A</vt:lpstr>
      <vt:lpstr>KTT_B</vt:lpstr>
      <vt:lpstr>KTT_C</vt:lpstr>
      <vt:lpstr>KTT_D</vt:lpstr>
      <vt:lpstr>Kopv_P grupa</vt:lpstr>
      <vt:lpstr>Kopv_A grupa</vt:lpstr>
      <vt:lpstr>Kopv_B grupa</vt:lpstr>
      <vt:lpstr>Kopv_C grupa</vt:lpstr>
      <vt:lpstr>Kopv_D grupa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Inga Liepiņa</cp:lastModifiedBy>
  <dcterms:modified xsi:type="dcterms:W3CDTF">2025-05-26T19:29:16Z</dcterms:modified>
</cp:coreProperties>
</file>