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9425" windowHeight="11025"/>
  </bookViews>
  <sheets>
    <sheet name="Kval" sheetId="1" r:id="rId1"/>
  </sheets>
  <definedNames>
    <definedName name="_xlnm._FilterDatabase" localSheetId="0" hidden="1">Kval!$A$6:$BS$16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O12" i="1" l="1"/>
  <c r="BO11" i="1"/>
  <c r="BO10" i="1"/>
  <c r="BO9" i="1"/>
  <c r="BO8" i="1"/>
  <c r="BO7" i="1"/>
  <c r="BP8" i="1" l="1"/>
  <c r="BP9" i="1"/>
  <c r="BP10" i="1"/>
  <c r="BP11" i="1"/>
  <c r="BP12" i="1"/>
  <c r="BP13" i="1"/>
  <c r="BP14" i="1"/>
  <c r="BP15" i="1"/>
  <c r="BP16" i="1"/>
  <c r="BP17" i="1"/>
  <c r="BP18" i="1"/>
  <c r="BO13" i="1"/>
  <c r="BO14" i="1"/>
  <c r="BO15" i="1"/>
  <c r="BO16" i="1"/>
  <c r="BO17" i="1"/>
  <c r="BO18" i="1"/>
  <c r="BP7" i="1"/>
  <c r="BQ15" i="1" l="1"/>
  <c r="BQ11" i="1"/>
  <c r="BQ18" i="1"/>
  <c r="BQ14" i="1"/>
  <c r="BQ17" i="1"/>
  <c r="BQ13" i="1"/>
  <c r="BQ16" i="1"/>
  <c r="BQ12" i="1"/>
  <c r="BQ9" i="1"/>
  <c r="BQ10" i="1"/>
  <c r="BQ8" i="1"/>
  <c r="BP19" i="1"/>
  <c r="BP20" i="1"/>
  <c r="BO19" i="1"/>
  <c r="BO20" i="1"/>
  <c r="BR13" i="1" l="1"/>
  <c r="BQ20" i="1"/>
  <c r="BR20" i="1" s="1"/>
  <c r="BQ19" i="1"/>
  <c r="BR19" i="1" l="1"/>
  <c r="BR18" i="1"/>
  <c r="BR15" i="1"/>
  <c r="BR16" i="1"/>
  <c r="BR17" i="1"/>
  <c r="BR14" i="1"/>
  <c r="BQ7" i="1"/>
  <c r="BR11" i="1" s="1"/>
  <c r="BR7" i="1" l="1"/>
  <c r="BR12" i="1"/>
  <c r="BR10" i="1"/>
  <c r="BR9" i="1"/>
  <c r="BR8" i="1"/>
</calcChain>
</file>

<file path=xl/comments1.xml><?xml version="1.0" encoding="utf-8"?>
<comments xmlns="http://schemas.openxmlformats.org/spreadsheetml/2006/main">
  <authors>
    <author>tc={326FACA6-2A67-4256-A1F1-40DC6FDEE64B}</author>
    <author>Irina</author>
  </authors>
  <commentList>
    <comment ref="I6" authorId="0">
      <text>
        <r>
          <rPr>
            <sz val="10"/>
            <color rgb="FF000000"/>
            <rFont val="Arial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Punkts 1,9 un 1,13
</t>
        </r>
      </text>
    </comment>
    <comment ref="B15" authorId="1">
      <text>
        <r>
          <rPr>
            <b/>
            <sz val="9"/>
            <color indexed="81"/>
            <rFont val="Tahoma"/>
            <charset val="1"/>
          </rPr>
          <t>Irina:</t>
        </r>
        <r>
          <rPr>
            <sz val="9"/>
            <color indexed="81"/>
            <rFont val="Tahoma"/>
            <charset val="1"/>
          </rPr>
          <t xml:space="preserve">
26.02</t>
        </r>
      </text>
    </comment>
  </commentList>
</comments>
</file>

<file path=xl/sharedStrings.xml><?xml version="1.0" encoding="utf-8"?>
<sst xmlns="http://schemas.openxmlformats.org/spreadsheetml/2006/main" count="69" uniqueCount="58">
  <si>
    <t>Vārds, uzvārds</t>
  </si>
  <si>
    <t>Klubs</t>
  </si>
  <si>
    <t>Iziešana pilnībā aiz ierobežojuma</t>
  </si>
  <si>
    <t>Taktikas maiņa</t>
  </si>
  <si>
    <t>Pamatvirves pazaudēšana</t>
  </si>
  <si>
    <t>Atbalsta izmantošana ārpus ierobežojuma</t>
  </si>
  <si>
    <t>Tiesniešu droš. izmantošana ka atbalsts</t>
  </si>
  <si>
    <t>Drošināšanas pārtraukšanas</t>
  </si>
  <si>
    <t>Nepareiza drošināšana</t>
  </si>
  <si>
    <t>Nepareiza nolaišanās pa virvi</t>
  </si>
  <si>
    <t>Izlaists starpāķis</t>
  </si>
  <si>
    <t>Ekipējuma pazaudēšana</t>
  </si>
  <si>
    <t>Bojāts tiesnieša inventārs</t>
  </si>
  <si>
    <t>Neaizskrūvēta karabīne</t>
  </si>
  <si>
    <t xml:space="preserve">Nepareizi izpildīts tehniskais elements  </t>
  </si>
  <si>
    <t>Nepareiza rīcība paceļot/nolaižot cietošo</t>
  </si>
  <si>
    <t>Cietušais sniedz palīdzību</t>
  </si>
  <si>
    <t>Kopā soda punkti</t>
  </si>
  <si>
    <t>Vieta</t>
  </si>
  <si>
    <t>.</t>
  </si>
  <si>
    <t xml:space="preserve">Drošināšanas ekipējuma pazaudēšana </t>
  </si>
  <si>
    <t xml:space="preserve">Bojāts tiesnešu inventārs </t>
  </si>
  <si>
    <t>Nepareizi izpildits tehniskais elements</t>
  </si>
  <si>
    <t>Pavadītāja vai regulētāja nepareiza rīcība</t>
  </si>
  <si>
    <t>Traverss</t>
  </si>
  <si>
    <t>Seta numurs</t>
  </si>
  <si>
    <t>1.posma numurs</t>
  </si>
  <si>
    <t>Bonusi</t>
  </si>
  <si>
    <t>Kopa</t>
  </si>
  <si>
    <t>Piezime</t>
  </si>
  <si>
    <t>diskv</t>
  </si>
  <si>
    <t xml:space="preserve">KVALIFIKĀCIJAS DISTANCE </t>
  </si>
  <si>
    <t>Pilsēta</t>
  </si>
  <si>
    <t>Atteikšana no 1.distances</t>
  </si>
  <si>
    <t>Distanču skaits</t>
  </si>
  <si>
    <t>Akmens</t>
  </si>
  <si>
    <t xml:space="preserve">Kāpnīšu vai kādu citu cilpu izmantošana </t>
  </si>
  <si>
    <t>6</t>
  </si>
  <si>
    <t>7</t>
  </si>
  <si>
    <t>8</t>
  </si>
  <si>
    <t>9</t>
  </si>
  <si>
    <t>Rīga</t>
  </si>
  <si>
    <t>Jelgava</t>
  </si>
  <si>
    <t>Remoss</t>
  </si>
  <si>
    <t>Izlozes distances neizpildišana</t>
  </si>
  <si>
    <t>Nauris Hofmanis
Raivis Hofmanis</t>
  </si>
  <si>
    <t>Pavels Ševeļovs
Anastasija Bosiha</t>
  </si>
  <si>
    <t>Alīma Romanova Kauss 2025</t>
  </si>
  <si>
    <t>Kontrollaiks pārsniegšana
Augšēja dalībnieka noraušana</t>
  </si>
  <si>
    <t>Kāpšanas Tornis/Traverss</t>
  </si>
  <si>
    <t>Kāpšanas tornis</t>
  </si>
  <si>
    <t>Aleksandrs Ballods
Linda Ansone</t>
  </si>
  <si>
    <t>Aldis Jānis Pivars
Līva Eglīte</t>
  </si>
  <si>
    <t>Solvija Cera
Kerija Viļčaka</t>
  </si>
  <si>
    <t xml:space="preserve">Solvita Skrastiņa 
Mārtiņš Bušs </t>
  </si>
  <si>
    <t>Komanda</t>
  </si>
  <si>
    <t xml:space="preserve">PosmsNr. 6 Ātrums </t>
  </si>
  <si>
    <t>Nepareiza inventāra izmantošana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</si>
</sst>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color rgb="FF000000"/>
      <name val="Arial"/>
    </font>
    <font>
      <sz val="10"/>
      <name val="Arial"/>
      <family val="2"/>
      <charset val="204"/>
    </font>
    <font>
      <sz val="22"/>
      <color rgb="FF333333"/>
      <name val="Arial Black"/>
      <family val="2"/>
      <charset val="204"/>
    </font>
    <font>
      <b/>
      <sz val="14"/>
      <name val="Arial"/>
      <family val="2"/>
      <charset val="204"/>
    </font>
    <font>
      <b/>
      <u/>
      <sz val="16"/>
      <color rgb="FF333333"/>
      <name val="Arial"/>
      <family val="2"/>
      <charset val="204"/>
    </font>
    <font>
      <b/>
      <u/>
      <sz val="16"/>
      <name val="Arial"/>
      <family val="2"/>
      <charset val="204"/>
    </font>
    <font>
      <sz val="11"/>
      <color rgb="FF008000"/>
      <name val="Calibri"/>
      <family val="2"/>
      <charset val="204"/>
    </font>
    <font>
      <sz val="9"/>
      <color rgb="FF333333"/>
      <name val="Arial Black"/>
      <family val="2"/>
      <charset val="204"/>
    </font>
    <font>
      <b/>
      <u/>
      <sz val="16"/>
      <color rgb="FF333333"/>
      <name val="Arial"/>
      <family val="2"/>
      <charset val="204"/>
    </font>
    <font>
      <b/>
      <sz val="11"/>
      <name val="Century Gothic"/>
      <family val="2"/>
      <charset val="204"/>
    </font>
    <font>
      <b/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sz val="20"/>
      <name val="Arial"/>
      <family val="2"/>
      <charset val="204"/>
    </font>
    <font>
      <sz val="10"/>
      <name val="Arial Black"/>
      <family val="2"/>
      <charset val="204"/>
    </font>
    <font>
      <sz val="10"/>
      <name val="Arial"/>
      <family val="2"/>
      <charset val="204"/>
    </font>
    <font>
      <sz val="8"/>
      <color rgb="FF333333"/>
      <name val="Arial Black"/>
      <family val="2"/>
      <charset val="204"/>
    </font>
    <font>
      <b/>
      <sz val="18"/>
      <color rgb="FFFFFFFF"/>
      <name val="Arial"/>
      <family val="2"/>
      <charset val="204"/>
    </font>
    <font>
      <b/>
      <sz val="10"/>
      <name val="Century Gothic"/>
      <family val="2"/>
      <charset val="204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Arial"/>
      <family val="2"/>
    </font>
    <font>
      <b/>
      <sz val="20"/>
      <name val="Arial"/>
      <family val="2"/>
    </font>
    <font>
      <sz val="20"/>
      <color rgb="FF000000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003366"/>
        <bgColor rgb="FF003366"/>
      </patternFill>
    </fill>
    <fill>
      <patternFill patternType="solid">
        <fgColor rgb="FF3366FF"/>
        <bgColor rgb="FF3366FF"/>
      </patternFill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9" tint="0.59999389629810485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 style="dotted">
        <color rgb="FFFFFFFF"/>
      </left>
      <right/>
      <top style="dotted">
        <color rgb="FFFFFFFF"/>
      </top>
      <bottom style="dotted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tted">
        <color rgb="FFFFFFFF"/>
      </top>
      <bottom style="dotted">
        <color rgb="FFFFFFFF"/>
      </bottom>
      <diagonal/>
    </border>
    <border>
      <left/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8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3" borderId="1" xfId="0" applyFont="1" applyFill="1" applyBorder="1"/>
    <xf numFmtId="0" fontId="9" fillId="3" borderId="6" xfId="0" applyFont="1" applyFill="1" applyBorder="1"/>
    <xf numFmtId="21" fontId="9" fillId="3" borderId="6" xfId="0" applyNumberFormat="1" applyFont="1" applyFill="1" applyBorder="1"/>
    <xf numFmtId="0" fontId="15" fillId="0" borderId="0" xfId="0" applyFont="1"/>
    <xf numFmtId="14" fontId="16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8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8" xfId="0" applyBorder="1"/>
    <xf numFmtId="0" fontId="1" fillId="4" borderId="8" xfId="0" applyFont="1" applyFill="1" applyBorder="1"/>
    <xf numFmtId="0" fontId="9" fillId="8" borderId="1" xfId="0" applyFont="1" applyFill="1" applyBorder="1" applyAlignment="1">
      <alignment horizontal="center" vertical="center" wrapText="1"/>
    </xf>
    <xf numFmtId="0" fontId="0" fillId="7" borderId="0" xfId="0" applyFill="1"/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7" borderId="16" xfId="0" applyFill="1" applyBorder="1"/>
    <xf numFmtId="0" fontId="9" fillId="8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4" fillId="12" borderId="2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/>
    <xf numFmtId="0" fontId="6" fillId="2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5" fillId="13" borderId="0" xfId="0" applyFont="1" applyFill="1" applyAlignment="1">
      <alignment horizontal="center" vertical="center"/>
    </xf>
    <xf numFmtId="0" fontId="26" fillId="13" borderId="0" xfId="0" applyFont="1" applyFill="1" applyAlignment="1">
      <alignment vertical="center"/>
    </xf>
    <xf numFmtId="49" fontId="19" fillId="3" borderId="10" xfId="0" applyNumberFormat="1" applyFont="1" applyFill="1" applyBorder="1" applyAlignment="1">
      <alignment horizontal="center" vertical="center" wrapText="1"/>
    </xf>
    <xf numFmtId="0" fontId="17" fillId="0" borderId="11" xfId="0" applyFont="1" applyBorder="1"/>
    <xf numFmtId="0" fontId="17" fillId="0" borderId="12" xfId="0" applyFont="1" applyBorder="1"/>
    <xf numFmtId="14" fontId="16" fillId="0" borderId="0" xfId="0" applyNumberFormat="1" applyFont="1" applyAlignment="1">
      <alignment horizontal="center" wrapText="1"/>
    </xf>
    <xf numFmtId="49" fontId="19" fillId="3" borderId="13" xfId="0" applyNumberFormat="1" applyFont="1" applyFill="1" applyBorder="1" applyAlignment="1">
      <alignment horizontal="center" vertical="center" wrapText="1"/>
    </xf>
    <xf numFmtId="0" fontId="17" fillId="0" borderId="14" xfId="0" applyFont="1" applyBorder="1"/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2</xdr:row>
      <xdr:rowOff>47625</xdr:rowOff>
    </xdr:from>
    <xdr:to>
      <xdr:col>1</xdr:col>
      <xdr:colOff>1809751</xdr:colOff>
      <xdr:row>3</xdr:row>
      <xdr:rowOff>542925</xdr:rowOff>
    </xdr:to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6" y="209550"/>
          <a:ext cx="1619250" cy="895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219075</xdr:colOff>
      <xdr:row>30</xdr:row>
      <xdr:rowOff>152400</xdr:rowOff>
    </xdr:from>
    <xdr:to>
      <xdr:col>1</xdr:col>
      <xdr:colOff>1123950</xdr:colOff>
      <xdr:row>31</xdr:row>
      <xdr:rowOff>295275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04875" cy="3048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</xdr:row>
      <xdr:rowOff>0</xdr:rowOff>
    </xdr:from>
    <xdr:to>
      <xdr:col>2</xdr:col>
      <xdr:colOff>904875</xdr:colOff>
      <xdr:row>31</xdr:row>
      <xdr:rowOff>304800</xdr:rowOff>
    </xdr:to>
    <xdr:pic>
      <xdr:nvPicPr>
        <xdr:cNvPr id="4" name="image3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904875" cy="304800"/>
        </a:xfrm>
        <a:prstGeom prst="rect">
          <a:avLst/>
        </a:prstGeom>
        <a:noFill/>
      </xdr:spPr>
    </xdr:pic>
    <xdr:clientData fLock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ladimir Stepanov" id="{B1B3F8E3-6A60-474D-9D3E-D5C23A8D6D83}" userId="S::v.stepanov@melliferateam.onmicrosoft.com::c1edb74c-1342-4391-a21e-43da1a6ab70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6" dT="2025-03-14T18:31:18.35" personId="{B1B3F8E3-6A60-474D-9D3E-D5C23A8D6D83}" id="{326FACA6-2A67-4256-A1F1-40DC6FDEE64B}">
    <text xml:space="preserve">Punkts 1,9 un 1,13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S1003"/>
  <sheetViews>
    <sheetView tabSelected="1" topLeftCell="A2" zoomScale="80" zoomScaleNormal="80" workbookViewId="0">
      <pane xSplit="2" ySplit="5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B7" sqref="B7"/>
    </sheetView>
  </sheetViews>
  <sheetFormatPr defaultColWidth="14.42578125" defaultRowHeight="15" customHeight="1" x14ac:dyDescent="0.2"/>
  <cols>
    <col min="1" max="1" width="3.42578125" customWidth="1"/>
    <col min="2" max="2" width="31.42578125" customWidth="1"/>
    <col min="3" max="3" width="19.85546875" bestFit="1" customWidth="1"/>
    <col min="4" max="4" width="13.5703125" bestFit="1" customWidth="1"/>
    <col min="5" max="5" width="10.140625" hidden="1" customWidth="1"/>
    <col min="6" max="6" width="9.28515625" customWidth="1"/>
    <col min="7" max="11" width="9.7109375" customWidth="1"/>
    <col min="12" max="12" width="9.7109375" style="79" customWidth="1"/>
    <col min="13" max="13" width="9.7109375" customWidth="1"/>
    <col min="14" max="20" width="9.85546875" customWidth="1"/>
    <col min="21" max="24" width="10.42578125" customWidth="1"/>
    <col min="25" max="25" width="13" hidden="1" customWidth="1"/>
    <col min="26" max="26" width="17.5703125" hidden="1" customWidth="1"/>
    <col min="27" max="27" width="12.28515625" hidden="1" customWidth="1"/>
    <col min="28" max="28" width="15" hidden="1" customWidth="1"/>
    <col min="29" max="29" width="12" hidden="1" customWidth="1"/>
    <col min="30" max="31" width="13.85546875" hidden="1" customWidth="1"/>
    <col min="32" max="32" width="15.7109375" hidden="1" customWidth="1"/>
    <col min="33" max="35" width="12.42578125" hidden="1" customWidth="1"/>
    <col min="36" max="36" width="12.42578125" style="77" customWidth="1"/>
    <col min="37" max="51" width="5.7109375" customWidth="1"/>
    <col min="52" max="52" width="5.7109375" hidden="1" customWidth="1"/>
    <col min="53" max="55" width="6.7109375" customWidth="1"/>
    <col min="56" max="58" width="5.7109375" customWidth="1"/>
    <col min="59" max="61" width="5.7109375" hidden="1" customWidth="1"/>
    <col min="62" max="64" width="2.140625" hidden="1" customWidth="1"/>
    <col min="65" max="65" width="4.28515625" hidden="1" customWidth="1"/>
    <col min="66" max="66" width="6.5703125" hidden="1" customWidth="1"/>
    <col min="67" max="69" width="12.28515625" customWidth="1"/>
    <col min="70" max="70" width="9.7109375" customWidth="1"/>
    <col min="71" max="71" width="16.7109375" customWidth="1"/>
  </cols>
  <sheetData>
    <row r="1" spans="1:71" ht="12.7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2.75" customHeight="1" x14ac:dyDescent="0.3">
      <c r="A2" s="2"/>
      <c r="B2" s="3"/>
      <c r="C2" s="84" t="s">
        <v>47</v>
      </c>
      <c r="D2" s="83"/>
      <c r="E2" s="83"/>
      <c r="F2" s="83"/>
      <c r="G2" s="23" t="s">
        <v>30</v>
      </c>
      <c r="H2" s="23" t="s">
        <v>30</v>
      </c>
      <c r="I2" s="23"/>
      <c r="J2" s="23"/>
      <c r="K2" s="4"/>
      <c r="L2" s="4"/>
      <c r="M2" s="1"/>
      <c r="N2" s="1"/>
      <c r="O2" s="1"/>
      <c r="P2" s="1"/>
      <c r="Q2" s="1"/>
      <c r="R2" s="1"/>
      <c r="S2" s="1"/>
      <c r="T2" s="1"/>
      <c r="U2" s="4"/>
      <c r="V2" s="1"/>
      <c r="W2" s="4"/>
      <c r="X2" s="1"/>
      <c r="Y2" s="1"/>
      <c r="Z2" s="1"/>
      <c r="AA2" s="1"/>
      <c r="AB2" s="1"/>
      <c r="AC2" s="1"/>
      <c r="AD2" s="1"/>
      <c r="AE2" s="1"/>
      <c r="AF2" s="5"/>
      <c r="AG2" s="5"/>
      <c r="AH2" s="5"/>
      <c r="AI2" s="5"/>
      <c r="AJ2" s="78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6"/>
      <c r="BS2" s="1"/>
    </row>
    <row r="3" spans="1:71" ht="31.15" customHeight="1" x14ac:dyDescent="0.3">
      <c r="A3" s="2"/>
      <c r="B3" s="1"/>
      <c r="C3" s="83"/>
      <c r="D3" s="83"/>
      <c r="E3" s="83"/>
      <c r="F3" s="83"/>
      <c r="G3" s="4"/>
      <c r="H3" s="4"/>
      <c r="I3" s="4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4"/>
      <c r="V3" s="1"/>
      <c r="W3" s="4"/>
      <c r="X3" s="1"/>
      <c r="Y3" s="1"/>
      <c r="Z3" s="1"/>
      <c r="AA3" s="1"/>
      <c r="AB3" s="1"/>
      <c r="AC3" s="1"/>
      <c r="AD3" s="1"/>
      <c r="AE3" s="1"/>
      <c r="AF3" s="5"/>
      <c r="AG3" s="5"/>
      <c r="AH3" s="5"/>
      <c r="AI3" s="5"/>
      <c r="AJ3" s="78"/>
      <c r="AK3" s="85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L3" s="5"/>
      <c r="BM3" s="5"/>
      <c r="BN3" s="5"/>
      <c r="BO3" s="5"/>
      <c r="BP3" s="5"/>
      <c r="BQ3" s="5"/>
      <c r="BR3" s="6"/>
      <c r="BS3" s="1"/>
    </row>
    <row r="4" spans="1:71" ht="48" customHeight="1" x14ac:dyDescent="0.2">
      <c r="A4" s="2"/>
      <c r="B4" s="1"/>
      <c r="C4" s="83"/>
      <c r="D4" s="83"/>
      <c r="E4" s="83"/>
      <c r="F4" s="83"/>
      <c r="G4" s="70">
        <v>1</v>
      </c>
      <c r="H4" s="70">
        <v>2</v>
      </c>
      <c r="I4" s="70">
        <v>7</v>
      </c>
      <c r="J4" s="70">
        <v>11</v>
      </c>
      <c r="K4" s="70">
        <v>14</v>
      </c>
      <c r="L4" s="70"/>
      <c r="M4" s="70">
        <v>12</v>
      </c>
      <c r="N4" s="70">
        <v>13</v>
      </c>
      <c r="O4" s="70">
        <v>16</v>
      </c>
      <c r="P4" s="70">
        <v>17</v>
      </c>
      <c r="Q4" s="70">
        <v>18</v>
      </c>
      <c r="R4" s="70">
        <v>19</v>
      </c>
      <c r="S4" s="70">
        <v>23</v>
      </c>
      <c r="T4" s="70">
        <v>22</v>
      </c>
      <c r="U4" s="70">
        <v>24</v>
      </c>
      <c r="V4" s="70">
        <v>25</v>
      </c>
      <c r="W4" s="70">
        <v>26</v>
      </c>
      <c r="X4" s="70">
        <v>27</v>
      </c>
      <c r="Y4" s="70">
        <v>28</v>
      </c>
      <c r="Z4" s="70">
        <v>29</v>
      </c>
      <c r="AA4" s="70">
        <v>30</v>
      </c>
      <c r="AB4" s="70">
        <v>31</v>
      </c>
      <c r="AC4" s="70">
        <v>32</v>
      </c>
      <c r="AD4" s="70">
        <v>33</v>
      </c>
      <c r="AE4" s="70">
        <v>34</v>
      </c>
      <c r="AF4" s="70">
        <v>35</v>
      </c>
      <c r="AG4" s="70">
        <v>36</v>
      </c>
      <c r="AH4" s="70">
        <v>37</v>
      </c>
      <c r="AI4" s="70">
        <v>38</v>
      </c>
      <c r="AJ4" s="70">
        <v>28</v>
      </c>
      <c r="AK4" s="86" t="s">
        <v>31</v>
      </c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2"/>
      <c r="BP4" s="83"/>
      <c r="BQ4" s="83"/>
      <c r="BR4" s="83"/>
      <c r="BS4" s="1"/>
    </row>
    <row r="5" spans="1:71" x14ac:dyDescent="0.2">
      <c r="A5" s="1"/>
      <c r="B5" s="1"/>
      <c r="C5" s="1"/>
      <c r="D5" s="1"/>
      <c r="E5" s="1"/>
      <c r="F5" s="1"/>
      <c r="G5" s="7">
        <v>30</v>
      </c>
      <c r="H5" s="7">
        <v>30</v>
      </c>
      <c r="I5" s="7">
        <v>100</v>
      </c>
      <c r="J5" s="7">
        <v>20</v>
      </c>
      <c r="K5" s="7">
        <v>10</v>
      </c>
      <c r="L5" s="7">
        <v>10</v>
      </c>
      <c r="M5" s="7">
        <v>10</v>
      </c>
      <c r="N5" s="7">
        <v>10</v>
      </c>
      <c r="O5" s="8">
        <v>10</v>
      </c>
      <c r="P5" s="8">
        <v>5</v>
      </c>
      <c r="Q5" s="8">
        <v>3</v>
      </c>
      <c r="R5" s="8">
        <v>5</v>
      </c>
      <c r="S5" s="8">
        <v>1</v>
      </c>
      <c r="T5" s="7">
        <v>10</v>
      </c>
      <c r="U5" s="7">
        <v>1</v>
      </c>
      <c r="V5" s="7">
        <v>5</v>
      </c>
      <c r="W5" s="7">
        <v>3</v>
      </c>
      <c r="X5" s="7">
        <v>3</v>
      </c>
      <c r="Y5" s="7">
        <v>3</v>
      </c>
      <c r="Z5" s="7">
        <v>5</v>
      </c>
      <c r="AA5" s="7">
        <v>10</v>
      </c>
      <c r="AB5" s="9">
        <v>1</v>
      </c>
      <c r="AC5" s="7">
        <v>5</v>
      </c>
      <c r="AD5" s="8">
        <v>3</v>
      </c>
      <c r="AE5" s="8">
        <v>3</v>
      </c>
      <c r="AF5" s="8">
        <v>100</v>
      </c>
      <c r="AG5" s="24">
        <v>100</v>
      </c>
      <c r="AH5" s="11">
        <v>1</v>
      </c>
      <c r="AI5" s="24">
        <v>20</v>
      </c>
      <c r="AJ5" s="80">
        <v>0.01</v>
      </c>
      <c r="AK5" s="11">
        <v>25</v>
      </c>
      <c r="AL5" s="11">
        <v>45</v>
      </c>
      <c r="AM5" s="11">
        <v>0</v>
      </c>
      <c r="AN5" s="11">
        <v>35</v>
      </c>
      <c r="AO5" s="11">
        <v>55</v>
      </c>
      <c r="AP5" s="11">
        <v>0</v>
      </c>
      <c r="AQ5" s="11">
        <v>35</v>
      </c>
      <c r="AR5" s="11">
        <v>55</v>
      </c>
      <c r="AS5" s="11">
        <v>0</v>
      </c>
      <c r="AT5" s="11">
        <v>30</v>
      </c>
      <c r="AU5" s="11">
        <v>55</v>
      </c>
      <c r="AV5" s="11">
        <v>0</v>
      </c>
      <c r="AW5" s="11">
        <v>40</v>
      </c>
      <c r="AX5" s="11">
        <v>55</v>
      </c>
      <c r="AY5" s="11">
        <v>80</v>
      </c>
      <c r="AZ5" s="11"/>
      <c r="BA5" s="11">
        <v>20</v>
      </c>
      <c r="BB5" s="11">
        <v>35</v>
      </c>
      <c r="BC5" s="11">
        <v>0</v>
      </c>
      <c r="BD5" s="11">
        <v>15</v>
      </c>
      <c r="BE5" s="11">
        <v>0</v>
      </c>
      <c r="BF5" s="11">
        <v>0</v>
      </c>
      <c r="BG5" s="11"/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"/>
      <c r="BP5" s="1"/>
      <c r="BQ5" s="1"/>
      <c r="BR5" s="1"/>
      <c r="BS5" s="1"/>
    </row>
    <row r="6" spans="1:71" ht="73.150000000000006" customHeight="1" x14ac:dyDescent="0.2">
      <c r="A6" s="12"/>
      <c r="B6" s="12" t="s">
        <v>0</v>
      </c>
      <c r="C6" s="12" t="s">
        <v>1</v>
      </c>
      <c r="D6" s="12" t="s">
        <v>32</v>
      </c>
      <c r="E6" s="12" t="s">
        <v>25</v>
      </c>
      <c r="F6" s="12" t="s">
        <v>26</v>
      </c>
      <c r="G6" s="12" t="s">
        <v>48</v>
      </c>
      <c r="H6" s="12" t="s">
        <v>2</v>
      </c>
      <c r="I6" s="12" t="s">
        <v>44</v>
      </c>
      <c r="J6" s="12" t="s">
        <v>3</v>
      </c>
      <c r="K6" s="12" t="s">
        <v>4</v>
      </c>
      <c r="L6" s="12" t="s">
        <v>57</v>
      </c>
      <c r="M6" s="12" t="s">
        <v>5</v>
      </c>
      <c r="N6" s="12" t="s">
        <v>6</v>
      </c>
      <c r="O6" s="12" t="s">
        <v>7</v>
      </c>
      <c r="P6" s="12" t="s">
        <v>8</v>
      </c>
      <c r="Q6" s="12" t="s">
        <v>9</v>
      </c>
      <c r="R6" s="12" t="s">
        <v>10</v>
      </c>
      <c r="S6" s="12" t="s">
        <v>11</v>
      </c>
      <c r="T6" s="13" t="s">
        <v>12</v>
      </c>
      <c r="U6" s="12" t="s">
        <v>13</v>
      </c>
      <c r="V6" s="12" t="s">
        <v>14</v>
      </c>
      <c r="W6" s="12" t="s">
        <v>15</v>
      </c>
      <c r="X6" s="12" t="s">
        <v>16</v>
      </c>
      <c r="Y6" s="12" t="s">
        <v>10</v>
      </c>
      <c r="Z6" s="12" t="s">
        <v>20</v>
      </c>
      <c r="AA6" s="12" t="s">
        <v>21</v>
      </c>
      <c r="AB6" s="12" t="s">
        <v>13</v>
      </c>
      <c r="AC6" s="12" t="s">
        <v>22</v>
      </c>
      <c r="AD6" s="12" t="s">
        <v>23</v>
      </c>
      <c r="AE6" s="12" t="s">
        <v>16</v>
      </c>
      <c r="AF6" s="12" t="s">
        <v>33</v>
      </c>
      <c r="AG6" s="12" t="s">
        <v>34</v>
      </c>
      <c r="AH6" s="12" t="s">
        <v>35</v>
      </c>
      <c r="AI6" s="25" t="s">
        <v>36</v>
      </c>
      <c r="AJ6" s="81" t="s">
        <v>56</v>
      </c>
      <c r="AK6" s="94">
        <v>1</v>
      </c>
      <c r="AL6" s="89"/>
      <c r="AM6" s="90"/>
      <c r="AN6" s="94">
        <v>2</v>
      </c>
      <c r="AO6" s="95"/>
      <c r="AP6" s="90"/>
      <c r="AQ6" s="94">
        <v>3</v>
      </c>
      <c r="AR6" s="95"/>
      <c r="AS6" s="90"/>
      <c r="AT6" s="94">
        <v>4</v>
      </c>
      <c r="AU6" s="95"/>
      <c r="AV6" s="90"/>
      <c r="AW6" s="94">
        <v>5</v>
      </c>
      <c r="AX6" s="95"/>
      <c r="AY6" s="95"/>
      <c r="AZ6" s="90"/>
      <c r="BA6" s="88" t="s">
        <v>37</v>
      </c>
      <c r="BB6" s="89"/>
      <c r="BC6" s="90"/>
      <c r="BD6" s="88" t="s">
        <v>38</v>
      </c>
      <c r="BE6" s="96"/>
      <c r="BF6" s="89"/>
      <c r="BG6" s="90"/>
      <c r="BH6" s="88" t="s">
        <v>39</v>
      </c>
      <c r="BI6" s="96"/>
      <c r="BJ6" s="96"/>
      <c r="BK6" s="96"/>
      <c r="BL6" s="90"/>
      <c r="BM6" s="92" t="s">
        <v>40</v>
      </c>
      <c r="BN6" s="93"/>
      <c r="BO6" s="12" t="s">
        <v>17</v>
      </c>
      <c r="BP6" s="12" t="s">
        <v>27</v>
      </c>
      <c r="BQ6" s="12" t="s">
        <v>28</v>
      </c>
      <c r="BR6" s="12" t="s">
        <v>18</v>
      </c>
      <c r="BS6" s="12" t="s">
        <v>29</v>
      </c>
    </row>
    <row r="7" spans="1:71" ht="40.5" customHeight="1" x14ac:dyDescent="0.2">
      <c r="A7" s="45">
        <v>1</v>
      </c>
      <c r="B7" s="72" t="s">
        <v>51</v>
      </c>
      <c r="C7" s="62" t="s">
        <v>49</v>
      </c>
      <c r="D7" s="47" t="s">
        <v>41</v>
      </c>
      <c r="E7" s="48"/>
      <c r="F7" s="28"/>
      <c r="G7" s="26"/>
      <c r="H7" s="26"/>
      <c r="I7" s="26"/>
      <c r="J7" s="26"/>
      <c r="K7" s="26"/>
      <c r="L7" s="26"/>
      <c r="M7" s="26"/>
      <c r="N7" s="26"/>
      <c r="O7" s="28"/>
      <c r="P7" s="28"/>
      <c r="Q7" s="28"/>
      <c r="R7" s="28"/>
      <c r="S7" s="28"/>
      <c r="T7" s="26"/>
      <c r="U7" s="26"/>
      <c r="V7" s="26"/>
      <c r="W7" s="26"/>
      <c r="X7" s="26"/>
      <c r="Y7" s="26"/>
      <c r="Z7" s="26"/>
      <c r="AA7" s="26"/>
      <c r="AB7" s="26"/>
      <c r="AC7" s="26"/>
      <c r="AD7" s="28"/>
      <c r="AE7" s="28"/>
      <c r="AF7" s="28"/>
      <c r="AG7" s="28"/>
      <c r="AH7" s="28"/>
      <c r="AI7" s="28"/>
      <c r="AJ7" s="29"/>
      <c r="AK7" s="29">
        <v>1</v>
      </c>
      <c r="AL7" s="29"/>
      <c r="AM7" s="29"/>
      <c r="AN7" s="29">
        <v>1</v>
      </c>
      <c r="AO7" s="29"/>
      <c r="AP7" s="29"/>
      <c r="AQ7" s="29"/>
      <c r="AR7" s="29">
        <v>1</v>
      </c>
      <c r="AS7" s="29"/>
      <c r="AT7" s="29"/>
      <c r="AU7" s="29"/>
      <c r="AV7" s="29"/>
      <c r="AW7" s="29">
        <v>1</v>
      </c>
      <c r="AX7" s="29"/>
      <c r="AY7" s="29"/>
      <c r="AZ7" s="29"/>
      <c r="BA7" s="29"/>
      <c r="BB7" s="29">
        <v>1</v>
      </c>
      <c r="BC7" s="29"/>
      <c r="BD7" s="29">
        <v>1</v>
      </c>
      <c r="BE7" s="29"/>
      <c r="BF7" s="29"/>
      <c r="BG7" s="29"/>
      <c r="BH7" s="29"/>
      <c r="BI7" s="29"/>
      <c r="BJ7" s="29"/>
      <c r="BK7" s="29"/>
      <c r="BL7" s="29"/>
      <c r="BM7" s="28"/>
      <c r="BN7" s="28"/>
      <c r="BO7" s="28">
        <f>$I$5*I7+$G$5*G7+$H$5*H7+$J$5*J7+$K$5*K7+$M$5*M7+$N$5*N7+$O$5*O7+$P$5*P7+$Q$5*Q7+$R$5*R7+$S$5*S7+$T$5*T7+$U$5*U7+$V$5*V7+$W$5*W7+$X$5*X7+$AJ5*$AJ7</f>
        <v>0</v>
      </c>
      <c r="BP7" s="28">
        <f>$AY$5*AY7+$AR$5*AR7+$BK$5*BK7+$BJ$5*BJ7+AO7*$AO$5+AK7*$AK$5+AL7*$AL$5+AP7*$AP$5+AQ7*$AQ$5+AT7*$AT$5+$AX$5*AX7+AW7*$AW$5+BA7*$BA$5+BD7*$BD$5+BG7*$BG$5+BH7*$BH$5+$BI$5*BI7+$AM$5*AM7+$AN$5*AN7+$AS$5*AS7+$AV$5*AV7+$AZ$5*AZ7+$BB$5*BB7+$BC$5*BC7+$BE$5*BE7+$BF$5*BF7+$BL$5*BL7+$BM$5*BM7+$BN$5*BN7+$AU$5*AU7</f>
        <v>205</v>
      </c>
      <c r="BQ7" s="28">
        <f t="shared" ref="BQ7:BQ20" si="0">BP7-BO7</f>
        <v>205</v>
      </c>
      <c r="BR7" s="28">
        <f>RANK(BQ7,BQ7:BQ12)</f>
        <v>3</v>
      </c>
      <c r="BS7" s="28"/>
    </row>
    <row r="8" spans="1:71" s="34" customFormat="1" ht="28.5" customHeight="1" x14ac:dyDescent="0.2">
      <c r="A8" s="49">
        <v>2</v>
      </c>
      <c r="B8" s="73" t="s">
        <v>52</v>
      </c>
      <c r="C8" s="63" t="s">
        <v>50</v>
      </c>
      <c r="D8" s="65" t="s">
        <v>41</v>
      </c>
      <c r="E8" s="51"/>
      <c r="F8" s="38"/>
      <c r="G8" s="37"/>
      <c r="H8" s="37"/>
      <c r="I8" s="37"/>
      <c r="J8" s="37"/>
      <c r="K8" s="37"/>
      <c r="L8" s="37"/>
      <c r="M8" s="37"/>
      <c r="N8" s="37"/>
      <c r="O8" s="38"/>
      <c r="P8" s="38">
        <v>1</v>
      </c>
      <c r="Q8" s="38"/>
      <c r="R8" s="38"/>
      <c r="S8" s="38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/>
      <c r="AE8" s="38"/>
      <c r="AF8" s="38"/>
      <c r="AG8" s="38"/>
      <c r="AH8" s="38"/>
      <c r="AI8" s="38"/>
      <c r="AJ8" s="38"/>
      <c r="AK8" s="38">
        <v>1</v>
      </c>
      <c r="AL8" s="38"/>
      <c r="AM8" s="38"/>
      <c r="AN8" s="38"/>
      <c r="AO8" s="38">
        <v>1</v>
      </c>
      <c r="AP8" s="38"/>
      <c r="AQ8" s="38"/>
      <c r="AR8" s="38">
        <v>1</v>
      </c>
      <c r="AS8" s="38"/>
      <c r="AT8" s="38"/>
      <c r="AU8" s="38">
        <v>1</v>
      </c>
      <c r="AV8" s="38"/>
      <c r="AW8" s="38"/>
      <c r="AX8" s="38"/>
      <c r="AY8" s="38">
        <v>1</v>
      </c>
      <c r="AZ8" s="38"/>
      <c r="BA8" s="38"/>
      <c r="BB8" s="38">
        <v>1</v>
      </c>
      <c r="BC8" s="38"/>
      <c r="BD8" s="38">
        <v>2</v>
      </c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71">
        <f>$I$5*I8+$G$5*G8+$H$5*H8+$J$5*J8+$K$5*K8+$M$5*M8+$N$5*N8+$O$5*O8+$P$5*P8+$Q$5*Q8+$R$5*R8+$S$5*S8+$T$5*T8+$U$5*U8+$V$5*V8+$W$5*W8+$X$5*X8+$AJ5*$AJ8</f>
        <v>5</v>
      </c>
      <c r="BP8" s="71">
        <f t="shared" ref="BP8:BP18" si="1">$AY$5*AY8+$AR$5*AR8+$BK$5*BK8+$BJ$5*BJ8+AO8*$AO$5+AK8*$AK$5+AL8*$AL$5+AP8*$AP$5+AQ8*$AQ$5+AT8*$AT$5+$AX$5*AX8+AW8*$AW$5+BA8*$BA$5+BD8*$BD$5+BG8*$BG$5+BH8*$BH$5+$BI$5*BI8+$AM$5*AM8+$AN$5*AN8+$AS$5*AS8+$AV$5*AV8+$AZ$5*AZ8+$BB$5*BB8+$BC$5*BC8+$BE$5*BE8+$BF$5*BF8+$BL$5*BL8+$BM$5*BM8+$BN$5*BN8+$AU$5*AU8</f>
        <v>335</v>
      </c>
      <c r="BQ8" s="71">
        <f t="shared" si="0"/>
        <v>330</v>
      </c>
      <c r="BR8" s="28">
        <f>RANK(BQ8,BQ7:BQ12)</f>
        <v>1</v>
      </c>
      <c r="BS8" s="35"/>
    </row>
    <row r="9" spans="1:71" ht="40.5" customHeight="1" x14ac:dyDescent="0.2">
      <c r="A9" s="45">
        <v>3</v>
      </c>
      <c r="B9" s="74" t="s">
        <v>54</v>
      </c>
      <c r="C9" s="69" t="s">
        <v>55</v>
      </c>
      <c r="D9" s="47" t="s">
        <v>42</v>
      </c>
      <c r="E9" s="48"/>
      <c r="F9" s="28"/>
      <c r="G9" s="26">
        <v>2</v>
      </c>
      <c r="H9" s="26"/>
      <c r="I9" s="26"/>
      <c r="J9" s="26"/>
      <c r="K9" s="26"/>
      <c r="L9" s="26"/>
      <c r="M9" s="26"/>
      <c r="N9" s="26"/>
      <c r="O9" s="28"/>
      <c r="P9" s="28">
        <v>2</v>
      </c>
      <c r="Q9" s="28"/>
      <c r="R9" s="28"/>
      <c r="S9" s="28">
        <v>1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8"/>
      <c r="AE9" s="28"/>
      <c r="AF9" s="28"/>
      <c r="AG9" s="28"/>
      <c r="AH9" s="28"/>
      <c r="AI9" s="28"/>
      <c r="AJ9" s="29"/>
      <c r="AK9" s="29">
        <v>1</v>
      </c>
      <c r="AL9" s="29"/>
      <c r="AM9" s="29"/>
      <c r="AN9" s="29"/>
      <c r="AO9" s="29"/>
      <c r="AP9" s="29"/>
      <c r="AQ9" s="29">
        <v>1</v>
      </c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>
        <v>1</v>
      </c>
      <c r="BC9" s="29"/>
      <c r="BD9" s="29">
        <v>1</v>
      </c>
      <c r="BE9" s="29"/>
      <c r="BF9" s="29"/>
      <c r="BG9" s="29"/>
      <c r="BH9" s="29"/>
      <c r="BI9" s="29"/>
      <c r="BJ9" s="29"/>
      <c r="BK9" s="29"/>
      <c r="BL9" s="29"/>
      <c r="BM9" s="28"/>
      <c r="BN9" s="28"/>
      <c r="BO9" s="28">
        <f>$I$5*I9+$G$5*G9+$H$5*H9+$J$5*J9+$K$5*K9+$M$5*M9+$N$5*N9+$O$5*O9+$P$5*P9+$Q$5*Q9+$R$5*R9+$S$5*S9+$T$5*T9+$U$5*U9+$V$5*V9+$W$5*W9+$X$5*X9+$AJ5*$AJ9</f>
        <v>71</v>
      </c>
      <c r="BP9" s="28">
        <f t="shared" si="1"/>
        <v>110</v>
      </c>
      <c r="BQ9" s="28">
        <f t="shared" si="0"/>
        <v>39</v>
      </c>
      <c r="BR9" s="28">
        <f>RANK(BQ9,BQ7:BQ12)</f>
        <v>6</v>
      </c>
      <c r="BS9" s="28"/>
    </row>
    <row r="10" spans="1:71" s="34" customFormat="1" ht="28.5" customHeight="1" x14ac:dyDescent="0.2">
      <c r="A10" s="49">
        <v>4</v>
      </c>
      <c r="B10" s="75" t="s">
        <v>53</v>
      </c>
      <c r="C10" s="63" t="s">
        <v>50</v>
      </c>
      <c r="D10" s="65" t="s">
        <v>41</v>
      </c>
      <c r="E10" s="51"/>
      <c r="F10" s="38"/>
      <c r="G10" s="37">
        <v>1</v>
      </c>
      <c r="H10" s="37"/>
      <c r="I10" s="37"/>
      <c r="J10" s="37"/>
      <c r="K10" s="37"/>
      <c r="L10" s="37"/>
      <c r="M10" s="37">
        <v>1</v>
      </c>
      <c r="N10" s="37"/>
      <c r="O10" s="38"/>
      <c r="P10" s="38">
        <v>1</v>
      </c>
      <c r="Q10" s="38"/>
      <c r="R10" s="38"/>
      <c r="S10" s="38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8"/>
      <c r="AE10" s="38"/>
      <c r="AF10" s="38"/>
      <c r="AG10" s="38"/>
      <c r="AH10" s="38"/>
      <c r="AI10" s="38"/>
      <c r="AJ10" s="38"/>
      <c r="AK10" s="38">
        <v>1</v>
      </c>
      <c r="AL10" s="38"/>
      <c r="AM10" s="38"/>
      <c r="AN10" s="38"/>
      <c r="AO10" s="38"/>
      <c r="AP10" s="38"/>
      <c r="AQ10" s="38"/>
      <c r="AR10" s="38">
        <v>1</v>
      </c>
      <c r="AS10" s="38"/>
      <c r="AT10" s="38"/>
      <c r="AU10" s="38"/>
      <c r="AV10" s="38"/>
      <c r="AW10" s="38"/>
      <c r="AX10" s="38"/>
      <c r="AY10" s="38"/>
      <c r="AZ10" s="38"/>
      <c r="BA10" s="38"/>
      <c r="BB10" s="38">
        <v>1</v>
      </c>
      <c r="BC10" s="38"/>
      <c r="BD10" s="38">
        <v>1</v>
      </c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71">
        <f>$I$5*I10+$G$5*G10+$H$5*H10+$J$5*J10+$K$5*K10+$M$5*M10+$N$5*N10+$O$5*O10+$P$5*P10+$Q$5*Q10+$R$5*R10+$S$5*S10+$T$5*T10+$U$5*U10+$V$5*V10+$W$5*W10+$X$5*X10+$AJ5*$AJ10</f>
        <v>45</v>
      </c>
      <c r="BP10" s="71">
        <f t="shared" si="1"/>
        <v>130</v>
      </c>
      <c r="BQ10" s="71">
        <f t="shared" si="0"/>
        <v>85</v>
      </c>
      <c r="BR10" s="28">
        <f>RANK(BQ10,BQ7:BQ12)</f>
        <v>5</v>
      </c>
      <c r="BS10" s="35"/>
    </row>
    <row r="11" spans="1:71" ht="40.5" customHeight="1" x14ac:dyDescent="0.2">
      <c r="A11" s="45">
        <v>5</v>
      </c>
      <c r="B11" s="76" t="s">
        <v>45</v>
      </c>
      <c r="C11" s="62" t="s">
        <v>43</v>
      </c>
      <c r="D11" s="47" t="s">
        <v>42</v>
      </c>
      <c r="E11" s="48"/>
      <c r="F11" s="28"/>
      <c r="G11" s="26"/>
      <c r="H11" s="26"/>
      <c r="I11" s="26"/>
      <c r="J11" s="26"/>
      <c r="K11" s="26"/>
      <c r="L11" s="26"/>
      <c r="M11" s="26"/>
      <c r="N11" s="26"/>
      <c r="O11" s="28"/>
      <c r="P11" s="28">
        <v>3</v>
      </c>
      <c r="Q11" s="28"/>
      <c r="R11" s="28"/>
      <c r="S11" s="28">
        <v>1</v>
      </c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8"/>
      <c r="AE11" s="28"/>
      <c r="AF11" s="28"/>
      <c r="AG11" s="28"/>
      <c r="AH11" s="28"/>
      <c r="AI11" s="28"/>
      <c r="AJ11" s="29"/>
      <c r="AK11" s="29">
        <v>1</v>
      </c>
      <c r="AL11" s="29"/>
      <c r="AM11" s="29"/>
      <c r="AN11" s="29"/>
      <c r="AO11" s="29">
        <v>1</v>
      </c>
      <c r="AP11" s="29"/>
      <c r="AQ11" s="29"/>
      <c r="AR11" s="29">
        <v>1</v>
      </c>
      <c r="AS11" s="29"/>
      <c r="AT11" s="29"/>
      <c r="AU11" s="29">
        <v>1</v>
      </c>
      <c r="AV11" s="29"/>
      <c r="AW11" s="29">
        <v>1</v>
      </c>
      <c r="AX11" s="29"/>
      <c r="AY11" s="29"/>
      <c r="AZ11" s="29"/>
      <c r="BA11" s="29"/>
      <c r="BB11" s="29">
        <v>1</v>
      </c>
      <c r="BC11" s="29"/>
      <c r="BD11" s="29">
        <v>1</v>
      </c>
      <c r="BE11" s="29"/>
      <c r="BF11" s="29"/>
      <c r="BG11" s="29"/>
      <c r="BH11" s="29"/>
      <c r="BI11" s="29"/>
      <c r="BJ11" s="29"/>
      <c r="BK11" s="29"/>
      <c r="BL11" s="29"/>
      <c r="BM11" s="28"/>
      <c r="BN11" s="28"/>
      <c r="BO11" s="28">
        <f>$I$5*I11+$G$5*G11+$H$5*H11+$J$5*J11+$K$5*K11+$M$5*M11+$N$5*N11+$O$5*O11+$P$5*P11+$Q$5*Q11+$R$5*R11+$S$5*S11+$T$5*T11+$U$5*U11+$V$5*V11+$W$5*W11+$X$5*X11+$AJ5*$AJ11</f>
        <v>16</v>
      </c>
      <c r="BP11" s="28">
        <f t="shared" si="1"/>
        <v>280</v>
      </c>
      <c r="BQ11" s="28">
        <f t="shared" si="0"/>
        <v>264</v>
      </c>
      <c r="BR11" s="28">
        <f>RANK(BQ11,BQ7:BQ12)</f>
        <v>2</v>
      </c>
      <c r="BS11" s="28"/>
    </row>
    <row r="12" spans="1:71" s="40" customFormat="1" ht="28.5" customHeight="1" x14ac:dyDescent="0.2">
      <c r="A12" s="55">
        <v>6</v>
      </c>
      <c r="B12" s="73" t="s">
        <v>46</v>
      </c>
      <c r="C12" s="64" t="s">
        <v>24</v>
      </c>
      <c r="D12" s="66" t="s">
        <v>41</v>
      </c>
      <c r="E12" s="57"/>
      <c r="F12" s="42"/>
      <c r="G12" s="39">
        <v>1</v>
      </c>
      <c r="H12" s="39"/>
      <c r="I12" s="39"/>
      <c r="J12" s="39"/>
      <c r="K12" s="39"/>
      <c r="L12" s="39"/>
      <c r="M12" s="39">
        <v>1</v>
      </c>
      <c r="N12" s="39"/>
      <c r="O12" s="42"/>
      <c r="P12" s="42"/>
      <c r="Q12" s="42"/>
      <c r="R12" s="42"/>
      <c r="S12" s="42">
        <v>1</v>
      </c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42"/>
      <c r="AE12" s="42"/>
      <c r="AF12" s="42"/>
      <c r="AG12" s="42"/>
      <c r="AH12" s="42"/>
      <c r="AI12" s="42"/>
      <c r="AJ12" s="42"/>
      <c r="AK12" s="42"/>
      <c r="AL12" s="42">
        <v>1</v>
      </c>
      <c r="AM12" s="42"/>
      <c r="AN12" s="42"/>
      <c r="AO12" s="42">
        <v>1</v>
      </c>
      <c r="AP12" s="42"/>
      <c r="AQ12" s="42"/>
      <c r="AR12" s="42">
        <v>1</v>
      </c>
      <c r="AS12" s="42"/>
      <c r="AT12" s="42">
        <v>1</v>
      </c>
      <c r="AU12" s="42"/>
      <c r="AV12" s="42"/>
      <c r="AW12" s="42"/>
      <c r="AX12" s="42"/>
      <c r="AY12" s="42"/>
      <c r="AZ12" s="42"/>
      <c r="BA12" s="42"/>
      <c r="BB12" s="42">
        <v>1</v>
      </c>
      <c r="BC12" s="42"/>
      <c r="BD12" s="42">
        <v>1</v>
      </c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71">
        <f>$I$5*I12+$G$5*G12+$H$5*H12+$J$5*J12+$K$5*K12+$M$5*M12+$N$5*N12+$O$5*O12+$P$5*P12+$Q$5*Q12+$R$5*R12+$S$5*S12+$T$5*T12+$U$5*U12+$V$5*V12+$W$5*W12+$X$5*X12+$AJ5*$AJ12</f>
        <v>41</v>
      </c>
      <c r="BP12" s="71">
        <f t="shared" si="1"/>
        <v>235</v>
      </c>
      <c r="BQ12" s="71">
        <f t="shared" si="0"/>
        <v>194</v>
      </c>
      <c r="BR12" s="28">
        <f>RANK(BQ12,BQ7:BQ12)</f>
        <v>4</v>
      </c>
      <c r="BS12" s="41"/>
    </row>
    <row r="13" spans="1:71" s="31" customFormat="1" ht="40.5" hidden="1" customHeight="1" x14ac:dyDescent="0.2">
      <c r="A13" s="53">
        <v>7</v>
      </c>
      <c r="C13" s="50"/>
      <c r="D13" s="56"/>
      <c r="E13" s="54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>
        <v>1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>
        <v>1</v>
      </c>
      <c r="AM13" s="29"/>
      <c r="AN13" s="29"/>
      <c r="AO13" s="29">
        <v>1</v>
      </c>
      <c r="AP13" s="29"/>
      <c r="AQ13" s="29"/>
      <c r="AR13" s="29">
        <v>1</v>
      </c>
      <c r="AS13" s="29"/>
      <c r="AT13" s="29"/>
      <c r="AU13" s="29">
        <v>1</v>
      </c>
      <c r="AV13" s="29"/>
      <c r="AW13" s="29"/>
      <c r="AX13" s="29">
        <v>1</v>
      </c>
      <c r="AY13" s="29"/>
      <c r="AZ13" s="29"/>
      <c r="BA13" s="29"/>
      <c r="BB13" s="29">
        <v>1</v>
      </c>
      <c r="BC13" s="29"/>
      <c r="BD13" s="29"/>
      <c r="BE13" s="29"/>
      <c r="BF13" s="29"/>
      <c r="BG13" s="29"/>
      <c r="BH13" s="29"/>
      <c r="BI13" s="29">
        <v>1</v>
      </c>
      <c r="BJ13" s="29"/>
      <c r="BK13" s="29"/>
      <c r="BL13" s="29"/>
      <c r="BM13" s="29"/>
      <c r="BN13" s="29">
        <v>1</v>
      </c>
      <c r="BO13" s="28">
        <f t="shared" ref="BO13:BO18" si="2">$I$5*I13+$G$5*G13+$H$5*H13+$J$5*J13+$K$5*K13+$M$5*M13+$N$5*N13+$O$5*O13+$P$5*P13+$Q$5*Q13+$R$5*R13+$S$5*S13+$T$5*T13+$U$5*U13+$V$5*V13+$W$5*W13+$X$5*X13</f>
        <v>5</v>
      </c>
      <c r="BP13" s="28">
        <f t="shared" si="1"/>
        <v>300</v>
      </c>
      <c r="BQ13" s="28">
        <f t="shared" si="0"/>
        <v>295</v>
      </c>
      <c r="BR13" s="28">
        <f t="shared" ref="BR13:BR20" si="3">RANK(BQ13,BQ13:BQ18)</f>
        <v>1</v>
      </c>
      <c r="BS13" s="29"/>
    </row>
    <row r="14" spans="1:71" s="34" customFormat="1" ht="28.5" hidden="1" customHeight="1" x14ac:dyDescent="0.2">
      <c r="A14" s="52">
        <v>9</v>
      </c>
      <c r="B14" s="67"/>
      <c r="C14" s="67"/>
      <c r="D14" s="66"/>
      <c r="E14" s="68"/>
      <c r="F14" s="35"/>
      <c r="G14" s="33"/>
      <c r="H14" s="33"/>
      <c r="I14" s="33"/>
      <c r="J14" s="33"/>
      <c r="K14" s="33"/>
      <c r="L14" s="33"/>
      <c r="M14" s="33">
        <v>3</v>
      </c>
      <c r="N14" s="33">
        <v>1</v>
      </c>
      <c r="O14" s="35"/>
      <c r="P14" s="35">
        <v>1</v>
      </c>
      <c r="Q14" s="35"/>
      <c r="R14" s="35"/>
      <c r="S14" s="35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5"/>
      <c r="AE14" s="35"/>
      <c r="AF14" s="35"/>
      <c r="AG14" s="35"/>
      <c r="AH14" s="35"/>
      <c r="AI14" s="35"/>
      <c r="AJ14" s="36"/>
      <c r="AK14" s="36"/>
      <c r="AL14" s="36">
        <v>1</v>
      </c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>
        <v>1</v>
      </c>
      <c r="AY14" s="36"/>
      <c r="AZ14" s="36"/>
      <c r="BA14" s="36"/>
      <c r="BB14" s="36"/>
      <c r="BC14" s="36"/>
      <c r="BD14" s="36"/>
      <c r="BE14" s="36">
        <v>1</v>
      </c>
      <c r="BF14" s="36"/>
      <c r="BG14" s="36"/>
      <c r="BH14" s="36"/>
      <c r="BI14" s="36"/>
      <c r="BJ14" s="36"/>
      <c r="BK14" s="36"/>
      <c r="BL14" s="36"/>
      <c r="BM14" s="35"/>
      <c r="BN14" s="35">
        <v>1</v>
      </c>
      <c r="BO14" s="28">
        <f t="shared" si="2"/>
        <v>45</v>
      </c>
      <c r="BP14" s="28">
        <f t="shared" si="1"/>
        <v>100</v>
      </c>
      <c r="BQ14" s="28">
        <f t="shared" si="0"/>
        <v>55</v>
      </c>
      <c r="BR14" s="28">
        <f t="shared" si="3"/>
        <v>4</v>
      </c>
      <c r="BS14" s="35"/>
    </row>
    <row r="15" spans="1:71" ht="28.5" hidden="1" customHeight="1" x14ac:dyDescent="0.2">
      <c r="A15" s="46">
        <v>10</v>
      </c>
      <c r="B15" s="58"/>
      <c r="C15" s="50"/>
      <c r="D15" s="56"/>
      <c r="E15" s="54"/>
      <c r="F15" s="10"/>
      <c r="G15" s="9"/>
      <c r="H15" s="9"/>
      <c r="I15" s="9"/>
      <c r="J15" s="9"/>
      <c r="K15" s="9"/>
      <c r="L15" s="9"/>
      <c r="M15" s="9"/>
      <c r="N15" s="9"/>
      <c r="O15" s="10"/>
      <c r="P15" s="10"/>
      <c r="Q15" s="10"/>
      <c r="R15" s="10"/>
      <c r="S15" s="10"/>
      <c r="T15" s="9"/>
      <c r="U15" s="9"/>
      <c r="V15" s="9"/>
      <c r="W15" s="9"/>
      <c r="X15" s="9"/>
      <c r="Y15" s="9"/>
      <c r="Z15" s="9"/>
      <c r="AA15" s="9"/>
      <c r="AB15" s="9"/>
      <c r="AC15" s="9"/>
      <c r="AD15" s="10"/>
      <c r="AE15" s="10"/>
      <c r="AF15" s="10"/>
      <c r="AG15" s="10"/>
      <c r="AH15" s="10"/>
      <c r="AI15" s="10"/>
      <c r="AJ15" s="10"/>
      <c r="AK15" s="10"/>
      <c r="AL15" s="10">
        <v>1</v>
      </c>
      <c r="AM15" s="10"/>
      <c r="AN15" s="10"/>
      <c r="AO15" s="10">
        <v>1</v>
      </c>
      <c r="AP15" s="10"/>
      <c r="AQ15" s="10"/>
      <c r="AR15" s="10"/>
      <c r="AS15" s="10"/>
      <c r="AT15" s="10"/>
      <c r="AU15" s="10">
        <v>1</v>
      </c>
      <c r="AV15" s="10"/>
      <c r="AW15" s="10"/>
      <c r="AX15" s="10">
        <v>1</v>
      </c>
      <c r="AY15" s="10"/>
      <c r="AZ15" s="10"/>
      <c r="BA15" s="10"/>
      <c r="BB15" s="10"/>
      <c r="BC15" s="10">
        <v>1</v>
      </c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>
        <v>1</v>
      </c>
      <c r="BO15" s="28">
        <f t="shared" si="2"/>
        <v>0</v>
      </c>
      <c r="BP15" s="28">
        <f t="shared" si="1"/>
        <v>210</v>
      </c>
      <c r="BQ15" s="28">
        <f t="shared" si="0"/>
        <v>210</v>
      </c>
      <c r="BR15" s="28">
        <f t="shared" si="3"/>
        <v>1</v>
      </c>
      <c r="BS15" s="28"/>
    </row>
    <row r="16" spans="1:71" ht="31.5" hidden="1" customHeight="1" x14ac:dyDescent="0.2">
      <c r="A16" s="45">
        <v>11</v>
      </c>
      <c r="B16" s="61"/>
      <c r="C16" s="47"/>
      <c r="D16" s="56"/>
      <c r="E16" s="54"/>
      <c r="F16" s="28"/>
      <c r="G16" s="26"/>
      <c r="H16" s="26"/>
      <c r="I16" s="26"/>
      <c r="J16" s="26"/>
      <c r="K16" s="26"/>
      <c r="L16" s="26"/>
      <c r="M16" s="26"/>
      <c r="N16" s="26"/>
      <c r="O16" s="28"/>
      <c r="P16" s="28"/>
      <c r="Q16" s="28"/>
      <c r="R16" s="28"/>
      <c r="S16" s="28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8"/>
      <c r="AE16" s="28"/>
      <c r="AF16" s="28"/>
      <c r="AG16" s="28"/>
      <c r="AH16" s="28"/>
      <c r="AI16" s="28"/>
      <c r="AJ16" s="29"/>
      <c r="AK16" s="29"/>
      <c r="AL16" s="29"/>
      <c r="AM16" s="29"/>
      <c r="AN16" s="29"/>
      <c r="AO16" s="29"/>
      <c r="AP16" s="29"/>
      <c r="AQ16" s="29"/>
      <c r="AR16" s="29">
        <v>1</v>
      </c>
      <c r="AS16" s="29"/>
      <c r="AT16" s="29"/>
      <c r="AU16" s="29">
        <v>1</v>
      </c>
      <c r="AV16" s="29"/>
      <c r="AW16" s="29"/>
      <c r="AX16" s="29">
        <v>1</v>
      </c>
      <c r="AY16" s="29"/>
      <c r="AZ16" s="29"/>
      <c r="BA16" s="29"/>
      <c r="BB16" s="29"/>
      <c r="BC16" s="29"/>
      <c r="BD16" s="29"/>
      <c r="BE16" s="29">
        <v>1</v>
      </c>
      <c r="BF16" s="29"/>
      <c r="BG16" s="29"/>
      <c r="BH16" s="29"/>
      <c r="BI16" s="29"/>
      <c r="BJ16" s="29"/>
      <c r="BK16" s="29"/>
      <c r="BL16" s="29"/>
      <c r="BM16" s="28"/>
      <c r="BN16" s="28">
        <v>1</v>
      </c>
      <c r="BO16" s="28">
        <f t="shared" si="2"/>
        <v>0</v>
      </c>
      <c r="BP16" s="28">
        <f t="shared" si="1"/>
        <v>165</v>
      </c>
      <c r="BQ16" s="28">
        <f t="shared" si="0"/>
        <v>165</v>
      </c>
      <c r="BR16" s="28">
        <f t="shared" si="3"/>
        <v>1</v>
      </c>
      <c r="BS16" s="28"/>
    </row>
    <row r="17" spans="1:71" ht="32.25" hidden="1" customHeight="1" x14ac:dyDescent="0.2">
      <c r="A17" s="46">
        <v>12</v>
      </c>
      <c r="B17" s="60"/>
      <c r="C17" s="50"/>
      <c r="D17" s="56"/>
      <c r="E17" s="54"/>
      <c r="F17" s="10"/>
      <c r="G17" s="9"/>
      <c r="H17" s="9"/>
      <c r="I17" s="9"/>
      <c r="J17" s="9"/>
      <c r="K17" s="9"/>
      <c r="L17" s="9"/>
      <c r="M17" s="9">
        <v>1</v>
      </c>
      <c r="N17" s="9"/>
      <c r="O17" s="10"/>
      <c r="P17" s="10"/>
      <c r="Q17" s="10"/>
      <c r="R17" s="10"/>
      <c r="S17" s="10"/>
      <c r="T17" s="9"/>
      <c r="U17" s="9"/>
      <c r="V17" s="9"/>
      <c r="W17" s="9"/>
      <c r="X17" s="9"/>
      <c r="Y17" s="9"/>
      <c r="Z17" s="9"/>
      <c r="AA17" s="9"/>
      <c r="AB17" s="9"/>
      <c r="AC17" s="9"/>
      <c r="AD17" s="10"/>
      <c r="AE17" s="10"/>
      <c r="AF17" s="10"/>
      <c r="AG17" s="10"/>
      <c r="AH17" s="10"/>
      <c r="AI17" s="10"/>
      <c r="AJ17" s="10"/>
      <c r="AK17" s="10"/>
      <c r="AL17" s="10">
        <v>1</v>
      </c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>
        <v>1</v>
      </c>
      <c r="BB17" s="10"/>
      <c r="BC17" s="10"/>
      <c r="BD17" s="10"/>
      <c r="BE17" s="10">
        <v>1</v>
      </c>
      <c r="BF17" s="10"/>
      <c r="BG17" s="10"/>
      <c r="BH17" s="10"/>
      <c r="BI17" s="10"/>
      <c r="BJ17" s="10"/>
      <c r="BK17" s="10"/>
      <c r="BL17" s="10"/>
      <c r="BM17" s="10"/>
      <c r="BN17" s="10">
        <v>1</v>
      </c>
      <c r="BO17" s="28">
        <f t="shared" si="2"/>
        <v>10</v>
      </c>
      <c r="BP17" s="28">
        <f t="shared" si="1"/>
        <v>65</v>
      </c>
      <c r="BQ17" s="28">
        <f t="shared" si="0"/>
        <v>55</v>
      </c>
      <c r="BR17" s="28">
        <f t="shared" si="3"/>
        <v>2</v>
      </c>
      <c r="BS17" s="28"/>
    </row>
    <row r="18" spans="1:71" ht="31.5" hidden="1" customHeight="1" x14ac:dyDescent="0.2">
      <c r="A18" s="45">
        <v>13</v>
      </c>
      <c r="B18" s="59"/>
      <c r="C18" s="50"/>
      <c r="D18" s="56"/>
      <c r="E18" s="54"/>
      <c r="F18" s="28"/>
      <c r="G18" s="26"/>
      <c r="H18" s="26"/>
      <c r="I18" s="26"/>
      <c r="J18" s="26"/>
      <c r="K18" s="26">
        <v>1</v>
      </c>
      <c r="L18" s="26"/>
      <c r="M18" s="26"/>
      <c r="N18" s="26"/>
      <c r="O18" s="28"/>
      <c r="P18" s="28">
        <v>2</v>
      </c>
      <c r="Q18" s="28"/>
      <c r="R18" s="28"/>
      <c r="S18" s="28">
        <v>1</v>
      </c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8"/>
      <c r="AE18" s="28"/>
      <c r="AF18" s="28"/>
      <c r="AG18" s="28"/>
      <c r="AH18" s="28"/>
      <c r="AI18" s="28"/>
      <c r="AJ18" s="29"/>
      <c r="AK18" s="29"/>
      <c r="AL18" s="29">
        <v>1</v>
      </c>
      <c r="AM18" s="29"/>
      <c r="AN18" s="29"/>
      <c r="AO18" s="29"/>
      <c r="AP18" s="29"/>
      <c r="AQ18" s="29"/>
      <c r="AR18" s="29"/>
      <c r="AS18" s="29"/>
      <c r="AT18" s="29"/>
      <c r="AU18" s="29">
        <v>1</v>
      </c>
      <c r="AV18" s="29"/>
      <c r="AW18" s="29"/>
      <c r="AX18" s="29"/>
      <c r="AY18" s="29"/>
      <c r="AZ18" s="29"/>
      <c r="BA18" s="29"/>
      <c r="BB18" s="29"/>
      <c r="BC18" s="29">
        <v>1</v>
      </c>
      <c r="BD18" s="29"/>
      <c r="BE18" s="29"/>
      <c r="BF18" s="29"/>
      <c r="BG18" s="29"/>
      <c r="BH18" s="29"/>
      <c r="BI18" s="29"/>
      <c r="BJ18" s="29"/>
      <c r="BK18" s="29"/>
      <c r="BL18" s="29"/>
      <c r="BM18" s="28"/>
      <c r="BN18" s="28"/>
      <c r="BO18" s="28">
        <f t="shared" si="2"/>
        <v>21</v>
      </c>
      <c r="BP18" s="28">
        <f t="shared" si="1"/>
        <v>100</v>
      </c>
      <c r="BQ18" s="28">
        <f t="shared" si="0"/>
        <v>79</v>
      </c>
      <c r="BR18" s="28">
        <f t="shared" si="3"/>
        <v>1</v>
      </c>
      <c r="BS18" s="28"/>
    </row>
    <row r="19" spans="1:71" ht="32.25" hidden="1" customHeight="1" x14ac:dyDescent="0.2">
      <c r="A19" s="46">
        <v>14</v>
      </c>
      <c r="B19" s="15"/>
      <c r="C19" s="15"/>
      <c r="D19" s="15"/>
      <c r="E19" s="10"/>
      <c r="F19" s="10"/>
      <c r="G19" s="9"/>
      <c r="H19" s="9"/>
      <c r="I19" s="9"/>
      <c r="J19" s="9"/>
      <c r="K19" s="9"/>
      <c r="L19" s="9"/>
      <c r="M19" s="9"/>
      <c r="N19" s="9"/>
      <c r="O19" s="10"/>
      <c r="P19" s="10"/>
      <c r="Q19" s="10"/>
      <c r="R19" s="10"/>
      <c r="S19" s="10"/>
      <c r="T19" s="9"/>
      <c r="U19" s="9"/>
      <c r="V19" s="9"/>
      <c r="W19" s="9"/>
      <c r="X19" s="9"/>
      <c r="Y19" s="9"/>
      <c r="Z19" s="9"/>
      <c r="AA19" s="9"/>
      <c r="AB19" s="9"/>
      <c r="AC19" s="9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28">
        <f t="shared" ref="BO19:BO20" si="4">$I$5*I19+$G$5*G19+$H$5*H19+$J$5*J19+$K$5*K19+$M$5*M19+$N$5*N19+$O$5*O19+$P$5*P19+$Q$5*Q19+$R$5*R19+$S$5*S19+$T$5*T19+$U$5*U19+$V$5*V19+$W$5*W19+$X$5*X19</f>
        <v>0</v>
      </c>
      <c r="BP19" s="28">
        <f t="shared" ref="BP19:BP20" si="5">$AY$5*AY19+$AR$5*AR19+$BK$5*BK19+$BJ$5*BJ19+AO19*$AO$5+AK19*$AK$5+AL19*$AL$5+AP19*$AP$5+AQ19*$AQ$5+AT19*$AT$5+AW19*$AW$5+BA19*$BA$5+BD19*$BD$5+BG19*$BG$5+BH19*$BH$5+$AM$5*AM19+$AN$5*AN19+$AS$5*AS19+$AV$5*AV19+$AZ$5*AZ19+$BB$5*BB19+$BC$5*BC19+$BF$5*BF19+$BL$5*BL19+$BM$5*BM19+$BN$5*BN19</f>
        <v>0</v>
      </c>
      <c r="BQ19" s="28">
        <f t="shared" si="0"/>
        <v>0</v>
      </c>
      <c r="BR19" s="28">
        <f t="shared" si="3"/>
        <v>1</v>
      </c>
      <c r="BS19" s="28"/>
    </row>
    <row r="20" spans="1:71" ht="28.5" hidden="1" customHeight="1" x14ac:dyDescent="0.2">
      <c r="A20" s="45">
        <v>15</v>
      </c>
      <c r="B20" s="27"/>
      <c r="C20" s="27"/>
      <c r="D20" s="27"/>
      <c r="E20" s="28"/>
      <c r="F20" s="28"/>
      <c r="G20" s="26"/>
      <c r="H20" s="26"/>
      <c r="I20" s="26"/>
      <c r="J20" s="26"/>
      <c r="K20" s="26"/>
      <c r="L20" s="26"/>
      <c r="M20" s="26"/>
      <c r="N20" s="26"/>
      <c r="O20" s="28"/>
      <c r="P20" s="28"/>
      <c r="Q20" s="28"/>
      <c r="R20" s="28"/>
      <c r="S20" s="28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8"/>
      <c r="AE20" s="28"/>
      <c r="AF20" s="28"/>
      <c r="AG20" s="28"/>
      <c r="AH20" s="28"/>
      <c r="AI20" s="28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8"/>
      <c r="BN20" s="28"/>
      <c r="BO20" s="28">
        <f t="shared" si="4"/>
        <v>0</v>
      </c>
      <c r="BP20" s="28">
        <f t="shared" si="5"/>
        <v>0</v>
      </c>
      <c r="BQ20" s="28">
        <f t="shared" si="0"/>
        <v>0</v>
      </c>
      <c r="BR20" s="28">
        <f t="shared" si="3"/>
        <v>1</v>
      </c>
      <c r="BS20" s="28"/>
    </row>
    <row r="21" spans="1:71" ht="24" customHeight="1" x14ac:dyDescent="0.2">
      <c r="A21" s="43"/>
      <c r="B21" s="44"/>
      <c r="C21" s="43"/>
      <c r="D21" s="43"/>
      <c r="E21" s="28"/>
      <c r="F21" s="28"/>
      <c r="G21" s="26"/>
      <c r="H21" s="26"/>
      <c r="I21" s="26"/>
      <c r="J21" s="26"/>
      <c r="K21" s="26"/>
      <c r="L21" s="26"/>
      <c r="M21" s="26"/>
      <c r="N21" s="26"/>
      <c r="O21" s="28"/>
      <c r="P21" s="28"/>
      <c r="Q21" s="28"/>
      <c r="R21" s="28"/>
      <c r="S21" s="28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8"/>
      <c r="AE21" s="28"/>
      <c r="AF21" s="28"/>
      <c r="AG21" s="28"/>
      <c r="AH21" s="28"/>
      <c r="AI21" s="28"/>
      <c r="AJ21" s="29"/>
      <c r="AK21" s="28"/>
      <c r="AL21" s="28"/>
      <c r="AM21" s="28"/>
      <c r="AN21" s="28"/>
      <c r="AO21" s="29"/>
      <c r="AP21" s="28"/>
      <c r="AQ21" s="28"/>
      <c r="AR21" s="29"/>
      <c r="AS21" s="28"/>
      <c r="AT21" s="28"/>
      <c r="AU21" s="29"/>
      <c r="AV21" s="28"/>
      <c r="AW21" s="28"/>
      <c r="AX21" s="29"/>
      <c r="AY21" s="29"/>
      <c r="AZ21" s="28"/>
      <c r="BA21" s="28"/>
      <c r="BB21" s="28"/>
      <c r="BC21" s="28"/>
      <c r="BD21" s="28"/>
      <c r="BE21" s="29"/>
      <c r="BF21" s="28"/>
      <c r="BG21" s="28"/>
      <c r="BH21" s="28"/>
      <c r="BI21" s="29"/>
      <c r="BJ21" s="29"/>
      <c r="BK21" s="29"/>
      <c r="BL21" s="28"/>
      <c r="BM21" s="28"/>
      <c r="BN21" s="28"/>
      <c r="BO21" s="28"/>
      <c r="BP21" s="28"/>
      <c r="BQ21" s="28"/>
      <c r="BR21" s="28"/>
      <c r="BS21" s="28"/>
    </row>
    <row r="22" spans="1:71" ht="16.5" customHeigh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17"/>
      <c r="Q22" s="17"/>
      <c r="R22" s="17"/>
      <c r="S22" s="17"/>
      <c r="T22" s="16"/>
      <c r="U22" s="16"/>
      <c r="V22" s="16"/>
      <c r="W22" s="16"/>
      <c r="X22" s="16"/>
      <c r="Y22" s="16"/>
      <c r="Z22" s="16"/>
      <c r="AA22" s="16"/>
      <c r="AB22" s="16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8"/>
      <c r="BP22" s="18"/>
      <c r="BQ22" s="18"/>
      <c r="BR22" s="16"/>
      <c r="BS22" s="16"/>
    </row>
    <row r="23" spans="1:71" ht="25.5" customHeight="1" x14ac:dyDescent="0.35">
      <c r="A23" s="19"/>
      <c r="B23" s="1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x14ac:dyDescent="0.3">
      <c r="A24" s="1"/>
      <c r="B24" s="1"/>
      <c r="C24" s="1"/>
      <c r="D24" s="1"/>
      <c r="E24" s="1"/>
      <c r="F24" s="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1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91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21"/>
      <c r="BQ24" s="21"/>
      <c r="BR24" s="1"/>
      <c r="BS24" s="1"/>
    </row>
    <row r="25" spans="1:71" x14ac:dyDescent="0.3">
      <c r="A25" s="1"/>
      <c r="B25" s="1"/>
      <c r="C25" s="1"/>
      <c r="D25" s="1"/>
      <c r="E25" s="1"/>
      <c r="F25" s="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1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91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21"/>
      <c r="BQ25" s="21"/>
      <c r="BR25" s="1"/>
      <c r="BS25" s="1"/>
    </row>
    <row r="26" spans="1:71" ht="12.75" customHeight="1" x14ac:dyDescent="0.2">
      <c r="A26" s="1"/>
      <c r="B26" s="1"/>
      <c r="C26" s="1"/>
      <c r="D26" s="1"/>
      <c r="E26" s="1"/>
      <c r="F26" s="1" t="s">
        <v>19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71" ht="12.75" hidden="1" customHeight="1" x14ac:dyDescent="0.2">
      <c r="A28" s="22"/>
      <c r="B28" s="22"/>
      <c r="C28" s="22"/>
      <c r="D28" s="22"/>
      <c r="E28" s="22"/>
      <c r="F28" s="22"/>
      <c r="G28" s="22"/>
      <c r="H28" s="22"/>
      <c r="I28" s="32"/>
      <c r="J28" s="22"/>
      <c r="K28" s="22"/>
      <c r="L28" s="3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32"/>
      <c r="AK28" s="22"/>
      <c r="AL28" s="22"/>
      <c r="AM28" s="22"/>
      <c r="AN28" s="22"/>
      <c r="AO28" s="32"/>
      <c r="AP28" s="22"/>
      <c r="AQ28" s="22"/>
      <c r="AR28" s="32"/>
      <c r="AS28" s="22"/>
      <c r="AT28" s="22"/>
      <c r="AU28" s="32"/>
      <c r="AV28" s="22"/>
      <c r="AW28" s="22"/>
      <c r="AX28" s="32"/>
      <c r="AY28" s="32"/>
      <c r="AZ28" s="22"/>
      <c r="BA28" s="22"/>
      <c r="BB28" s="22"/>
      <c r="BC28" s="22"/>
      <c r="BD28" s="22"/>
      <c r="BE28" s="32"/>
      <c r="BF28" s="22"/>
      <c r="BG28" s="22"/>
      <c r="BH28" s="22"/>
      <c r="BI28" s="32"/>
      <c r="BJ28" s="32"/>
      <c r="BK28" s="32"/>
      <c r="BL28" s="22"/>
      <c r="BM28" s="22"/>
      <c r="BN28" s="22"/>
      <c r="BO28" s="22"/>
      <c r="BP28" s="22"/>
      <c r="BQ28" s="22"/>
      <c r="BR28" s="22"/>
      <c r="BS28" s="22"/>
    </row>
    <row r="29" spans="1:71" ht="12.75" hidden="1" customHeight="1" x14ac:dyDescent="0.2">
      <c r="A29" s="22"/>
      <c r="B29" s="22"/>
      <c r="C29" s="22"/>
      <c r="D29" s="22"/>
      <c r="E29" s="22"/>
      <c r="F29" s="22"/>
      <c r="G29" s="22" t="s">
        <v>19</v>
      </c>
      <c r="H29" s="22"/>
      <c r="I29" s="32"/>
      <c r="J29" s="22"/>
      <c r="K29" s="22"/>
      <c r="L29" s="3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32"/>
      <c r="AK29" s="22"/>
      <c r="AL29" s="22"/>
      <c r="AM29" s="22"/>
      <c r="AN29" s="22"/>
      <c r="AO29" s="32"/>
      <c r="AP29" s="22"/>
      <c r="AQ29" s="22"/>
      <c r="AR29" s="32"/>
      <c r="AS29" s="22"/>
      <c r="AT29" s="22"/>
      <c r="AU29" s="32"/>
      <c r="AV29" s="22"/>
      <c r="AW29" s="22"/>
      <c r="AX29" s="32"/>
      <c r="AY29" s="32"/>
      <c r="AZ29" s="22"/>
      <c r="BA29" s="22"/>
      <c r="BB29" s="22"/>
      <c r="BC29" s="22"/>
      <c r="BD29" s="22"/>
      <c r="BE29" s="32"/>
      <c r="BF29" s="22"/>
      <c r="BG29" s="22"/>
      <c r="BH29" s="22"/>
      <c r="BI29" s="32"/>
      <c r="BJ29" s="32"/>
      <c r="BK29" s="32"/>
      <c r="BL29" s="22"/>
      <c r="BM29" s="22"/>
      <c r="BN29" s="22"/>
      <c r="BO29" s="22"/>
      <c r="BP29" s="22"/>
      <c r="BQ29" s="22"/>
      <c r="BR29" s="22"/>
      <c r="BS29" s="22"/>
    </row>
    <row r="30" spans="1:71" ht="12.75" hidden="1" customHeight="1" x14ac:dyDescent="0.2">
      <c r="A30" s="22"/>
      <c r="B30" s="22"/>
      <c r="C30" s="22" t="s">
        <v>19</v>
      </c>
      <c r="D30" s="22"/>
      <c r="E30" s="22"/>
      <c r="F30" s="22"/>
      <c r="G30" s="22"/>
      <c r="H30" s="22"/>
      <c r="I30" s="32"/>
      <c r="J30" s="22"/>
      <c r="K30" s="22"/>
      <c r="L30" s="3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32"/>
      <c r="AK30" s="22"/>
      <c r="AL30" s="22"/>
      <c r="AM30" s="22"/>
      <c r="AN30" s="22"/>
      <c r="AO30" s="32"/>
      <c r="AP30" s="22"/>
      <c r="AQ30" s="22"/>
      <c r="AR30" s="32"/>
      <c r="AS30" s="22"/>
      <c r="AT30" s="22"/>
      <c r="AU30" s="32"/>
      <c r="AV30" s="22"/>
      <c r="AW30" s="22"/>
      <c r="AX30" s="32"/>
      <c r="AY30" s="32"/>
      <c r="AZ30" s="22"/>
      <c r="BA30" s="22"/>
      <c r="BB30" s="22"/>
      <c r="BC30" s="22"/>
      <c r="BD30" s="22"/>
      <c r="BE30" s="32"/>
      <c r="BF30" s="22"/>
      <c r="BG30" s="22"/>
      <c r="BH30" s="22"/>
      <c r="BI30" s="32"/>
      <c r="BJ30" s="32"/>
      <c r="BK30" s="32"/>
      <c r="BL30" s="22"/>
      <c r="BM30" s="22"/>
      <c r="BN30" s="22"/>
      <c r="BO30" s="22"/>
      <c r="BP30" s="22"/>
      <c r="BQ30" s="22"/>
      <c r="BR30" s="22"/>
      <c r="BS30" s="22"/>
    </row>
    <row r="31" spans="1:71" ht="12.75" customHeight="1" x14ac:dyDescent="0.2"/>
    <row r="32" spans="1:71" ht="32.25" customHeight="1" x14ac:dyDescent="0.2">
      <c r="AE32" s="1"/>
      <c r="AF32" s="1"/>
      <c r="AG32" s="30"/>
      <c r="AH32" s="30"/>
      <c r="AI32" s="30"/>
      <c r="AJ32" s="30"/>
      <c r="AK32" s="30"/>
      <c r="AL32" s="30"/>
      <c r="AM32" s="30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autoFilter ref="A6:BS16">
    <filterColumn colId="40" hiddenButton="1" showButton="0"/>
    <filterColumn colId="43" hiddenButton="1" showButton="0"/>
    <filterColumn colId="46" hiddenButton="1" showButton="0"/>
    <filterColumn colId="49" showButton="0"/>
    <filterColumn colId="50" hiddenButton="1" showButton="0"/>
    <filterColumn colId="56" showButton="0"/>
    <filterColumn colId="60" showButton="0"/>
    <filterColumn colId="61" hiddenButton="1" showButton="0"/>
    <filterColumn colId="62" hiddenButton="1" showButton="0"/>
  </autoFilter>
  <mergeCells count="15">
    <mergeCell ref="AF25:BO25"/>
    <mergeCell ref="AF24:BO24"/>
    <mergeCell ref="BM6:BN6"/>
    <mergeCell ref="AK6:AM6"/>
    <mergeCell ref="AN6:AP6"/>
    <mergeCell ref="AQ6:AS6"/>
    <mergeCell ref="AT6:AV6"/>
    <mergeCell ref="AW6:AZ6"/>
    <mergeCell ref="BD6:BG6"/>
    <mergeCell ref="BH6:BL6"/>
    <mergeCell ref="BO4:BR4"/>
    <mergeCell ref="C2:F4"/>
    <mergeCell ref="AK3:BH3"/>
    <mergeCell ref="AK4:BN4"/>
    <mergeCell ref="BA6:BC6"/>
  </mergeCells>
  <pageMargins left="0.7" right="0.7" top="0.75" bottom="0.75" header="0.3" footer="0.3"/>
  <pageSetup scale="1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Kval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Golovko</dc:creator>
  <cp:lastModifiedBy>Administrator</cp:lastModifiedBy>
  <cp:lastPrinted>2025-03-15T11:10:03Z</cp:lastPrinted>
  <dcterms:created xsi:type="dcterms:W3CDTF">2019-03-08T10:56:22Z</dcterms:created>
  <dcterms:modified xsi:type="dcterms:W3CDTF">2026-03-17T09:40:46Z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b52f80ed-eb30-44c3-9243-210daab4c77a</vt:lpwstr>
  </property>
</Properties>
</file>